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Estado Expedientes Resoluciones" sheetId="1" r:id="rId1"/>
  </sheets>
  <externalReferences>
    <externalReference r:id="rId4"/>
  </externalReferences>
  <definedNames>
    <definedName name="_xlnm.Print_Area" localSheetId="0">'Estado Expedientes Resoluciones'!$A$1:$O$353</definedName>
    <definedName name="_xlnm.Print_Titles" localSheetId="0">'Estado Expedientes Resoluciones'!$1:$1</definedName>
  </definedNames>
  <calcPr fullCalcOnLoad="1"/>
</workbook>
</file>

<file path=xl/sharedStrings.xml><?xml version="1.0" encoding="utf-8"?>
<sst xmlns="http://schemas.openxmlformats.org/spreadsheetml/2006/main" count="3601" uniqueCount="1310">
  <si>
    <t>17-16977/18</t>
  </si>
  <si>
    <t>529/19</t>
  </si>
  <si>
    <t>SIN EFECTO</t>
  </si>
  <si>
    <t>15-16297/14</t>
  </si>
  <si>
    <t>658/18</t>
  </si>
  <si>
    <t>13-16050/19</t>
  </si>
  <si>
    <t>92/20</t>
  </si>
  <si>
    <t>13-18134/19</t>
  </si>
  <si>
    <t>70/20</t>
  </si>
  <si>
    <t>13-21657/19</t>
  </si>
  <si>
    <t>78/20</t>
  </si>
  <si>
    <t>13-23689/18</t>
  </si>
  <si>
    <t>37/20</t>
  </si>
  <si>
    <t>13-00869/18</t>
  </si>
  <si>
    <t>13-03477/19</t>
  </si>
  <si>
    <t>407/19</t>
  </si>
  <si>
    <t>13-02755/18</t>
  </si>
  <si>
    <t>40/20</t>
  </si>
  <si>
    <t>15-19600/16</t>
  </si>
  <si>
    <t>2/20</t>
  </si>
  <si>
    <t>14-12704/15</t>
  </si>
  <si>
    <t>527/19</t>
  </si>
  <si>
    <t>13-17094/18</t>
  </si>
  <si>
    <t>45/20</t>
  </si>
  <si>
    <t>13-15612/17</t>
  </si>
  <si>
    <t>58/20</t>
  </si>
  <si>
    <t>14-09236/19</t>
  </si>
  <si>
    <t>5/20</t>
  </si>
  <si>
    <t>13-14172/18</t>
  </si>
  <si>
    <t>126/20</t>
  </si>
  <si>
    <t>13-16780/19</t>
  </si>
  <si>
    <t>42/20</t>
  </si>
  <si>
    <t>13-11522/19</t>
  </si>
  <si>
    <t>66/20</t>
  </si>
  <si>
    <t>13-23716/18</t>
  </si>
  <si>
    <t>80/20</t>
  </si>
  <si>
    <t>13-18688/19</t>
  </si>
  <si>
    <t>19/20</t>
  </si>
  <si>
    <t>14-01649/20</t>
  </si>
  <si>
    <t>133/20</t>
  </si>
  <si>
    <t>13-16281/19</t>
  </si>
  <si>
    <t>41/20</t>
  </si>
  <si>
    <t>13-02684/20</t>
  </si>
  <si>
    <t>174/20</t>
  </si>
  <si>
    <t>13-12263/19</t>
  </si>
  <si>
    <t>34/20</t>
  </si>
  <si>
    <t>13-09957/19</t>
  </si>
  <si>
    <t>9/20</t>
  </si>
  <si>
    <t>13-25600/15</t>
  </si>
  <si>
    <t>12/20</t>
  </si>
  <si>
    <t>13-05589/18</t>
  </si>
  <si>
    <t>181/20</t>
  </si>
  <si>
    <t>15-16352/18</t>
  </si>
  <si>
    <t>54/20</t>
  </si>
  <si>
    <t>13-17994/19</t>
  </si>
  <si>
    <t>148/20</t>
  </si>
  <si>
    <t>13-15537/18</t>
  </si>
  <si>
    <t>200/20</t>
  </si>
  <si>
    <t>97/20</t>
  </si>
  <si>
    <t>13-02416/20</t>
  </si>
  <si>
    <t>256/20</t>
  </si>
  <si>
    <t>13-21917/19</t>
  </si>
  <si>
    <t>222/20</t>
  </si>
  <si>
    <t>17-10884/18</t>
  </si>
  <si>
    <t>95/20</t>
  </si>
  <si>
    <t>14-06820/20</t>
  </si>
  <si>
    <t>13-15626/16</t>
  </si>
  <si>
    <t>99/20</t>
  </si>
  <si>
    <t>13-19406/19</t>
  </si>
  <si>
    <t>182/20</t>
  </si>
  <si>
    <t>13-01216/20</t>
  </si>
  <si>
    <t>179/20</t>
  </si>
  <si>
    <t>14-15486/19</t>
  </si>
  <si>
    <t>224/20</t>
  </si>
  <si>
    <t>13-04568/19</t>
  </si>
  <si>
    <t>193/20</t>
  </si>
  <si>
    <t>14-06823/19</t>
  </si>
  <si>
    <t>130/20</t>
  </si>
  <si>
    <t>14-04382/19</t>
  </si>
  <si>
    <t>183/20</t>
  </si>
  <si>
    <t>13-17632/19</t>
  </si>
  <si>
    <t>112/20</t>
  </si>
  <si>
    <t>17-24480/18</t>
  </si>
  <si>
    <t>128/20</t>
  </si>
  <si>
    <t>17-16037/19</t>
  </si>
  <si>
    <t>246/20</t>
  </si>
  <si>
    <t>13-06802/18</t>
  </si>
  <si>
    <t>187/20</t>
  </si>
  <si>
    <t>15-19859/19</t>
  </si>
  <si>
    <t>170/20</t>
  </si>
  <si>
    <t>13-20176/19</t>
  </si>
  <si>
    <t>320/20</t>
  </si>
  <si>
    <t>17-04339/18</t>
  </si>
  <si>
    <t>105/20</t>
  </si>
  <si>
    <t>13-19466/17</t>
  </si>
  <si>
    <t>218/20</t>
  </si>
  <si>
    <t>13-06677/19</t>
  </si>
  <si>
    <t>219/20</t>
  </si>
  <si>
    <t>13-02872/19</t>
  </si>
  <si>
    <t>245/20</t>
  </si>
  <si>
    <t>13-19405/19</t>
  </si>
  <si>
    <t>265/20</t>
  </si>
  <si>
    <t>14-09835/19</t>
  </si>
  <si>
    <t>85/20</t>
  </si>
  <si>
    <t>13-05285/19</t>
  </si>
  <si>
    <t>198/20</t>
  </si>
  <si>
    <t>13-24751/18</t>
  </si>
  <si>
    <t>24/20</t>
  </si>
  <si>
    <t>13-19949/19</t>
  </si>
  <si>
    <t>153/20</t>
  </si>
  <si>
    <t>15-19180/17</t>
  </si>
  <si>
    <t>187/19</t>
  </si>
  <si>
    <t>14-18403/19</t>
  </si>
  <si>
    <t>267/20</t>
  </si>
  <si>
    <t>13-22239/18</t>
  </si>
  <si>
    <t>115/20</t>
  </si>
  <si>
    <t>13-03115/20</t>
  </si>
  <si>
    <t>236/20</t>
  </si>
  <si>
    <t>13-07987/19</t>
  </si>
  <si>
    <t>229/20</t>
  </si>
  <si>
    <t>14-20730/19</t>
  </si>
  <si>
    <t>274/20</t>
  </si>
  <si>
    <t>13-04136/19</t>
  </si>
  <si>
    <t>120/20</t>
  </si>
  <si>
    <t>17-06591/20</t>
  </si>
  <si>
    <t>473/20</t>
  </si>
  <si>
    <t>13-03784/17</t>
  </si>
  <si>
    <t>194/20</t>
  </si>
  <si>
    <t>642/19</t>
  </si>
  <si>
    <t>13-01896/20</t>
  </si>
  <si>
    <t>188/20</t>
  </si>
  <si>
    <t>13-20815/19</t>
  </si>
  <si>
    <t>237/20</t>
  </si>
  <si>
    <t>14-07656/20</t>
  </si>
  <si>
    <t>13-00263/20</t>
  </si>
  <si>
    <t>155/20</t>
  </si>
  <si>
    <t>14-13224/19</t>
  </si>
  <si>
    <t>124/20</t>
  </si>
  <si>
    <t>13-10824/19</t>
  </si>
  <si>
    <t>196/20</t>
  </si>
  <si>
    <t>13-23052/18</t>
  </si>
  <si>
    <t>243/20</t>
  </si>
  <si>
    <t>13-20928/19</t>
  </si>
  <si>
    <t>252/20</t>
  </si>
  <si>
    <t>15-18166/19</t>
  </si>
  <si>
    <t>282/20</t>
  </si>
  <si>
    <t>13-02355/20</t>
  </si>
  <si>
    <t>255/20</t>
  </si>
  <si>
    <t>13-11442/19</t>
  </si>
  <si>
    <t>272/20</t>
  </si>
  <si>
    <t>15-18635/19</t>
  </si>
  <si>
    <t>308/20</t>
  </si>
  <si>
    <t>13-03181/20</t>
  </si>
  <si>
    <t>143/20</t>
  </si>
  <si>
    <t>13-27210/17</t>
  </si>
  <si>
    <t>100/20</t>
  </si>
  <si>
    <t>13-01723/20</t>
  </si>
  <si>
    <t>277/20</t>
  </si>
  <si>
    <t>13-16082/19</t>
  </si>
  <si>
    <t>275/20</t>
  </si>
  <si>
    <t>13-04907/20</t>
  </si>
  <si>
    <t>455/20</t>
  </si>
  <si>
    <t>13-22301/19</t>
  </si>
  <si>
    <t>189/20</t>
  </si>
  <si>
    <t>17-04966/20</t>
  </si>
  <si>
    <t>425/20</t>
  </si>
  <si>
    <t>13-18853/16</t>
  </si>
  <si>
    <t>371/19</t>
  </si>
  <si>
    <t>15-21795/19</t>
  </si>
  <si>
    <t>304/20</t>
  </si>
  <si>
    <t>17-16235/19</t>
  </si>
  <si>
    <t>400/20</t>
  </si>
  <si>
    <t>13-01830/20</t>
  </si>
  <si>
    <t>251/20</t>
  </si>
  <si>
    <t>14-06091/19</t>
  </si>
  <si>
    <t>1/20</t>
  </si>
  <si>
    <t>13-11514/19</t>
  </si>
  <si>
    <t>305/20</t>
  </si>
  <si>
    <t>13-14691/19</t>
  </si>
  <si>
    <t>204/20</t>
  </si>
  <si>
    <t>14-07799/19</t>
  </si>
  <si>
    <t>313/20</t>
  </si>
  <si>
    <t>13-15619/16</t>
  </si>
  <si>
    <t>402/20</t>
  </si>
  <si>
    <t>13-13195/19</t>
  </si>
  <si>
    <t>276/20</t>
  </si>
  <si>
    <t>14-12886/17</t>
  </si>
  <si>
    <t>127/20</t>
  </si>
  <si>
    <t>13-17980/19</t>
  </si>
  <si>
    <t>409/20</t>
  </si>
  <si>
    <t>13-00725/20</t>
  </si>
  <si>
    <t>234/20</t>
  </si>
  <si>
    <t>15-16548/19</t>
  </si>
  <si>
    <t>467/20</t>
  </si>
  <si>
    <t>15-21639/19</t>
  </si>
  <si>
    <t>303/20</t>
  </si>
  <si>
    <t>13-06430/18</t>
  </si>
  <si>
    <t>518/20</t>
  </si>
  <si>
    <t>13-12423/18</t>
  </si>
  <si>
    <t>233/20</t>
  </si>
  <si>
    <t>13-16000/19</t>
  </si>
  <si>
    <t>51/20</t>
  </si>
  <si>
    <t>13-08008/18</t>
  </si>
  <si>
    <t>401/19</t>
  </si>
  <si>
    <t>13-15866/19</t>
  </si>
  <si>
    <t>410/20</t>
  </si>
  <si>
    <t>13-07483/20</t>
  </si>
  <si>
    <t>602/20</t>
  </si>
  <si>
    <t>15-09014/20</t>
  </si>
  <si>
    <t>13-03974/19</t>
  </si>
  <si>
    <t>195/20</t>
  </si>
  <si>
    <t>13-14887/19</t>
  </si>
  <si>
    <t>129/20</t>
  </si>
  <si>
    <t>13-21122/19</t>
  </si>
  <si>
    <t>104/20</t>
  </si>
  <si>
    <t>15-06148/20</t>
  </si>
  <si>
    <t>485/20</t>
  </si>
  <si>
    <t>13-03161/20</t>
  </si>
  <si>
    <t>421/20</t>
  </si>
  <si>
    <t>15-00733/20</t>
  </si>
  <si>
    <t>424/20</t>
  </si>
  <si>
    <t>609/20</t>
  </si>
  <si>
    <t>14-17112/19</t>
  </si>
  <si>
    <t>444/20</t>
  </si>
  <si>
    <t>14-03836/16</t>
  </si>
  <si>
    <t>532/20</t>
  </si>
  <si>
    <t>15-19192/19</t>
  </si>
  <si>
    <t>423/20</t>
  </si>
  <si>
    <t>13-03860/20</t>
  </si>
  <si>
    <t>519/20</t>
  </si>
  <si>
    <t>13-04510/20</t>
  </si>
  <si>
    <t>463/20</t>
  </si>
  <si>
    <t>13-17639/19</t>
  </si>
  <si>
    <t>271/20</t>
  </si>
  <si>
    <t>13-07260/18</t>
  </si>
  <si>
    <t>192/20</t>
  </si>
  <si>
    <t>491/20</t>
  </si>
  <si>
    <t>13-04707/20</t>
  </si>
  <si>
    <t>528/20</t>
  </si>
  <si>
    <t>14-15974/19</t>
  </si>
  <si>
    <t>538/20</t>
  </si>
  <si>
    <t>13-05180/18</t>
  </si>
  <si>
    <t>551/20</t>
  </si>
  <si>
    <t>ADJUDICACIÓN</t>
  </si>
  <si>
    <t>LIMPIEZA</t>
  </si>
  <si>
    <t>MANTENIMIENTO</t>
  </si>
  <si>
    <t>CABA</t>
  </si>
  <si>
    <t>MALDATEC S.A.</t>
  </si>
  <si>
    <t>356/20</t>
  </si>
  <si>
    <t>LIMPOL S.A.</t>
  </si>
  <si>
    <t>PROVISIÓN</t>
  </si>
  <si>
    <t>TRAMITE SIMPLIFICADO</t>
  </si>
  <si>
    <t xml:space="preserve">LICITACIÓN PRIVADA </t>
  </si>
  <si>
    <t>ISMATEC S.R.L.</t>
  </si>
  <si>
    <t>DIRECCIÓN GENERAL DE TECNOLOGÍA</t>
  </si>
  <si>
    <t>TRÁMITE DE APROBACIÓN DE GASTOS</t>
  </si>
  <si>
    <t>ADMINISTRACIÓN GENERAL</t>
  </si>
  <si>
    <t>TEKNIK S.R.L.</t>
  </si>
  <si>
    <t>DATA CENTER</t>
  </si>
  <si>
    <t>CONTRATACIÓN DIRECTA</t>
  </si>
  <si>
    <t>GENERAL ROCA</t>
  </si>
  <si>
    <t>TERMOMECÁNICA</t>
  </si>
  <si>
    <t>MENDOZA</t>
  </si>
  <si>
    <t>JUZGADO FEDERAL DE SAN FRANCISCO</t>
  </si>
  <si>
    <t>CATAMARCA</t>
  </si>
  <si>
    <t>CÁMARA FEDERAL DE MAR DEL PLATA</t>
  </si>
  <si>
    <t>ADECUACION Y MANTENIMIENTO</t>
  </si>
  <si>
    <t>DIRECCIÓN GENERAL DE SEGURIDAD INFORMÁTICA</t>
  </si>
  <si>
    <t>SANTIAGO DEL ESTERO</t>
  </si>
  <si>
    <t>CORDOBA</t>
  </si>
  <si>
    <t>SALTA</t>
  </si>
  <si>
    <t>CÁMARA FEDERAL DE CÓRDOBA</t>
  </si>
  <si>
    <t>INTENDENCIA EDIFICIOS C.S.J.N.</t>
  </si>
  <si>
    <t>EDIFICIOS VARIOS</t>
  </si>
  <si>
    <t>OBRA DE BAJA COMPLEJIDAD</t>
  </si>
  <si>
    <t>CÁMARA NACIONAL EN LO CIVIL</t>
  </si>
  <si>
    <t>CÁMARA NACIONAL EN LO PENAL ECONÓMICO</t>
  </si>
  <si>
    <t>CONSEJO DE LA MAGISTRATURA</t>
  </si>
  <si>
    <t>CÁMARA NACIONAL EN LO COMERCIAL</t>
  </si>
  <si>
    <t>12 MESES</t>
  </si>
  <si>
    <t>PROVISIÓN Y MANTENIMIENTO</t>
  </si>
  <si>
    <t xml:space="preserve">CÁMARA FEDERAL DE SAN MARTÍN </t>
  </si>
  <si>
    <t>GLOBAL DATA INTERNATIONAL S.R.L.</t>
  </si>
  <si>
    <t>AV. MITRE 2358</t>
  </si>
  <si>
    <t>POSADAS</t>
  </si>
  <si>
    <t>CÁMARA FEDERAL DE POSADAS</t>
  </si>
  <si>
    <t>HASTA EL 31/12/20</t>
  </si>
  <si>
    <t>CÁMARA NACIONAL EN LO CONTENCIOSO ADMINISTRATIVO FEDERAL</t>
  </si>
  <si>
    <t>LIBERTAD 731</t>
  </si>
  <si>
    <t>SANTA FE</t>
  </si>
  <si>
    <t>CÁMARA FEDERAL DE ROSARIO</t>
  </si>
  <si>
    <t>SARMIENTO 877</t>
  </si>
  <si>
    <t>DESRATIZACIÓN, DESINSECTACIÓN Y DESINFECCIÓN</t>
  </si>
  <si>
    <t>LIMPIEZA - CON INCLUSIÓN DE VIDRIOS</t>
  </si>
  <si>
    <t>CÁMARA FEDERAL DE BAHÍA BLANCA</t>
  </si>
  <si>
    <t>BAHÍA BLANCA</t>
  </si>
  <si>
    <t>PARTIDA ESPECIAL</t>
  </si>
  <si>
    <t>LAVALLE 1220</t>
  </si>
  <si>
    <t xml:space="preserve">AV. DE LOS INMIGRANTES 1950 </t>
  </si>
  <si>
    <t>MONTEVIDEO 546</t>
  </si>
  <si>
    <t>CÁMARA NACIONAL EN LO CRIMINAL Y CORRECCIONAL</t>
  </si>
  <si>
    <t>CÁMARA NACIONAL DEL TRABAJO</t>
  </si>
  <si>
    <t>AV. ROQUE SAENZ PEÑA 760</t>
  </si>
  <si>
    <t>TRAMITE DE APROBACIÓN DE GASTOS</t>
  </si>
  <si>
    <t>FRACASO</t>
  </si>
  <si>
    <t>NETMA S.R.L.</t>
  </si>
  <si>
    <t>25 DE MAYO 245</t>
  </si>
  <si>
    <t>CÁMARA NACIONAL ELECTORAL</t>
  </si>
  <si>
    <t>TRÁMITE SIMPLIFICADO</t>
  </si>
  <si>
    <t>CÁMARA FEDERAL DE SALTA</t>
  </si>
  <si>
    <t>RAWSON</t>
  </si>
  <si>
    <t>CÁMARA FEDERAL DE COMODORO RIVADAVIA</t>
  </si>
  <si>
    <t>DIRECCIÓN GENERAL DE INFRAESTRUCTURA JUDICIAL</t>
  </si>
  <si>
    <t>MARCELO T. DE ALVEAR 1840</t>
  </si>
  <si>
    <t>CÁMARA FEDERAL DE LA SEGURIDAD SOCIAL</t>
  </si>
  <si>
    <t>9 DE JULIO 1693</t>
  </si>
  <si>
    <t>JUZGADO FEDERAL 1 Y 2 DE SANTA FE</t>
  </si>
  <si>
    <t>336/20</t>
  </si>
  <si>
    <t>337/20</t>
  </si>
  <si>
    <t>338/20</t>
  </si>
  <si>
    <t>DEPENDENCIAS VARIAS</t>
  </si>
  <si>
    <t>349/20</t>
  </si>
  <si>
    <t>358/20</t>
  </si>
  <si>
    <t>359/20</t>
  </si>
  <si>
    <t>JUZGADO FEDERAL DE MORENO</t>
  </si>
  <si>
    <t>PIOVANO 3129</t>
  </si>
  <si>
    <t>MORENO</t>
  </si>
  <si>
    <t>LA PLATA</t>
  </si>
  <si>
    <t>CÁMARA FEDERAL DE LA PLATA</t>
  </si>
  <si>
    <t>ROSARIO</t>
  </si>
  <si>
    <t xml:space="preserve">SOSA HECTOR FIDEL </t>
  </si>
  <si>
    <t>JUZGADO FEDERAL DE RIO GALLEGOS</t>
  </si>
  <si>
    <t>DIVERSAS DEPENDENCIAS</t>
  </si>
  <si>
    <t>PARANÁ</t>
  </si>
  <si>
    <t>LICITACIÓN PRIVADA</t>
  </si>
  <si>
    <t>CAMARA NACIONAL EN LO CRIMINAL Y CORRECCIONAL</t>
  </si>
  <si>
    <t>O.C. POR TRES MESES</t>
  </si>
  <si>
    <t>CÁMARA FEDERAL DE TUCUMÁN</t>
  </si>
  <si>
    <t>TUCUMAN</t>
  </si>
  <si>
    <t>JUZGADO FEDERAL DE RECONQUISTA</t>
  </si>
  <si>
    <t>RECONQUISTA</t>
  </si>
  <si>
    <t>CÁMARA FEDERAL DE RESISTENCIA</t>
  </si>
  <si>
    <t>SERVICIOS ROM S.R.L.</t>
  </si>
  <si>
    <t>SAN FRANCISCO</t>
  </si>
  <si>
    <t>LAVALLE 1268</t>
  </si>
  <si>
    <t>LICITACIÓN PÚBLICA</t>
  </si>
  <si>
    <t>CÁMARA FEDERAL DE GENERAL ROCA</t>
  </si>
  <si>
    <t xml:space="preserve">DEPARTAMENTO OPERATIVO </t>
  </si>
  <si>
    <t>ADECUACIÓN Y MANTENIMIENTO</t>
  </si>
  <si>
    <t>O.C. POR DOCE MESES</t>
  </si>
  <si>
    <t>JUZGADO FEDERAL DE VIEDMA</t>
  </si>
  <si>
    <t>SAN MARTIN 189</t>
  </si>
  <si>
    <t>VIEDMA</t>
  </si>
  <si>
    <t>LIMPIEZA - ESPACIOS VERDES - VIDRIOS ALTURA</t>
  </si>
  <si>
    <t>LAVALLE 1171</t>
  </si>
  <si>
    <t>CÁMARA FEDERAL DE MENDOZA</t>
  </si>
  <si>
    <t>ESPAÑA 483</t>
  </si>
  <si>
    <t>CAMARA NACIONAL EN LO CIVIL</t>
  </si>
  <si>
    <t>JUZGADO FEDERAL DE VILLA MARÍA</t>
  </si>
  <si>
    <t>9 DE JULIO 39</t>
  </si>
  <si>
    <t>VILLA MARÍA</t>
  </si>
  <si>
    <t>CÓRDOBA</t>
  </si>
  <si>
    <t>EURO CLEAN S.R.L.</t>
  </si>
  <si>
    <t>LA RIOJA</t>
  </si>
  <si>
    <t>MAR DEL PLATA</t>
  </si>
  <si>
    <t>JUZGADO FEDERAL DE SAN LUIS</t>
  </si>
  <si>
    <t>SAN LUIS</t>
  </si>
  <si>
    <t>COMODORO PY 2002</t>
  </si>
  <si>
    <t>2076/20</t>
  </si>
  <si>
    <t>2127/20</t>
  </si>
  <si>
    <t xml:space="preserve">SINERGIA COLOR S.A. </t>
  </si>
  <si>
    <t>2271/20</t>
  </si>
  <si>
    <t xml:space="preserve">CALLE 8 N° 925 LA PLATA </t>
  </si>
  <si>
    <t>1/01/2021 - 31/12/2021</t>
  </si>
  <si>
    <t xml:space="preserve">CALLE 9 DE JULIO N° 39/43 </t>
  </si>
  <si>
    <t>VILLA MARIA</t>
  </si>
  <si>
    <t>2162/20</t>
  </si>
  <si>
    <t>R.S.PEÑA 1190 PISO 10</t>
  </si>
  <si>
    <t>POSE MARCELO HERNAN</t>
  </si>
  <si>
    <t>36 MESES</t>
  </si>
  <si>
    <t>2279/20</t>
  </si>
  <si>
    <t>C.Q. MANTENIMIENTO DE PABLO CORRIDONI</t>
  </si>
  <si>
    <t>JUZGADO FEDERAL DE MERCEDES</t>
  </si>
  <si>
    <t>CÁMARA FEDERAL DE CASACIÓN PENAL</t>
  </si>
  <si>
    <t>AV. BELGRANO NORTE 525</t>
  </si>
  <si>
    <t>MERCEDES</t>
  </si>
  <si>
    <t>FALTA DE OFERTAS ADMISIBLES</t>
  </si>
  <si>
    <t>MATNA CONSTRUCCIONES S.A.</t>
  </si>
  <si>
    <t>JUZGADO FEDERAL DE SAN RAFAEL</t>
  </si>
  <si>
    <t>SAN RAFAEL</t>
  </si>
  <si>
    <t>-</t>
  </si>
  <si>
    <t>DOMIN SERVICIOS GENERALES S.R.L.</t>
  </si>
  <si>
    <t>CÁMARA FEDERAL DE CORRIENTES</t>
  </si>
  <si>
    <t>CORRIENTES</t>
  </si>
  <si>
    <t>SAN MIGUEL DE TUCUMÁN</t>
  </si>
  <si>
    <t>CÁMARA NACIONAL  EN LO CRIMINAL Y CORRECCIONAL</t>
  </si>
  <si>
    <t>VARIOS ADJUDICATARIOS</t>
  </si>
  <si>
    <t>CÁMARA FEDERAL DE APELACIONES DE SALTA</t>
  </si>
  <si>
    <t>JUZGADO FEDERAL DE NECOCHEA</t>
  </si>
  <si>
    <t>NECOCHEA</t>
  </si>
  <si>
    <t>JUZGADO FEDERAL DE BELL VILLE</t>
  </si>
  <si>
    <t>BELL VILLE</t>
  </si>
  <si>
    <t>JUZGADO FEDERAL DE VENADO TUERTO</t>
  </si>
  <si>
    <t>CHACABUCO 743</t>
  </si>
  <si>
    <t>SAN JUAN</t>
  </si>
  <si>
    <t>01/08/2020 A 31/01/2021</t>
  </si>
  <si>
    <t>CALLE 8 N° 925</t>
  </si>
  <si>
    <t>1259/20</t>
  </si>
  <si>
    <t>ASCENSORES LA PLATA S.R.L.</t>
  </si>
  <si>
    <t>01/08/2020 A 31/10/2020</t>
  </si>
  <si>
    <t>1247/20</t>
  </si>
  <si>
    <t>01/08/2020 A 30/09/2020</t>
  </si>
  <si>
    <t>1245/20</t>
  </si>
  <si>
    <t xml:space="preserve"> MANTENIMIENTO</t>
  </si>
  <si>
    <t>1240/20</t>
  </si>
  <si>
    <t>DEARGENTINA S.R.L.</t>
  </si>
  <si>
    <t>ALSINA 1418</t>
  </si>
  <si>
    <t>LOMAS DE ZAMORA</t>
  </si>
  <si>
    <t xml:space="preserve">ARTEFACTOS DE ILUMINACIÓN </t>
  </si>
  <si>
    <t>01/01/2020 Y POR 12 MESES</t>
  </si>
  <si>
    <t>1345/20</t>
  </si>
  <si>
    <t>01/08/2020 A 31/07/2021</t>
  </si>
  <si>
    <t>JUZGADOS FEDERALES N° 1 Y 2 DE SAN NICOLÁS</t>
  </si>
  <si>
    <t>SAN NICOLÁS</t>
  </si>
  <si>
    <t>1374/20</t>
  </si>
  <si>
    <t>ULTRA LIMPIO S.A.S.</t>
  </si>
  <si>
    <t>01/08/2020 A 31/12/2020</t>
  </si>
  <si>
    <t>01/07/2020 A 30/06/2022</t>
  </si>
  <si>
    <t>1246/20</t>
  </si>
  <si>
    <t>GRUPO MAGNUS S.R.L</t>
  </si>
  <si>
    <t>PARANÁ 386</t>
  </si>
  <si>
    <t>01/02/2020 A 31/12/2020</t>
  </si>
  <si>
    <t>ESPAÑA 394</t>
  </si>
  <si>
    <t>1257/20</t>
  </si>
  <si>
    <t>1376/20</t>
  </si>
  <si>
    <t>TRIBUNAL ORAL EN LO CRIMINAL N° 1 DE SANTA FE</t>
  </si>
  <si>
    <t>PRIMERA JUNTA 2687</t>
  </si>
  <si>
    <t>1343/20</t>
  </si>
  <si>
    <t>BERTOSSI OSCAR EDUARDO</t>
  </si>
  <si>
    <t>LIMPIEZA -  VIDRIOS ALTURA</t>
  </si>
  <si>
    <t>JUZGADO FEDERAL DE RAWSON N° 2</t>
  </si>
  <si>
    <t>SAN MARTÍN N° 606</t>
  </si>
  <si>
    <t>1360/20</t>
  </si>
  <si>
    <t>1365/20</t>
  </si>
  <si>
    <t>MAGIC CLEAN S.R.L.</t>
  </si>
  <si>
    <t>CARLOS PELLEGRINI 685</t>
  </si>
  <si>
    <t>1364/20</t>
  </si>
  <si>
    <t>SAN MARTÍN</t>
  </si>
  <si>
    <t>AIREARG S.A.</t>
  </si>
  <si>
    <t>1363/20</t>
  </si>
  <si>
    <t>INDUSTRIAS QUIELI S.A.</t>
  </si>
  <si>
    <t>CÁMARA FEDERAL DE SEGURIDAD SOCIAL</t>
  </si>
  <si>
    <t>1361/20</t>
  </si>
  <si>
    <t>BIOLIMP SOLUCIONES DE CALIDAD S.A.</t>
  </si>
  <si>
    <t>1362/20</t>
  </si>
  <si>
    <t>EQUIPAMIENTO DE EMPRESAS S.A.</t>
  </si>
  <si>
    <t>CHACO</t>
  </si>
  <si>
    <t>1373/20</t>
  </si>
  <si>
    <t>SEGURITY EMPRESARIALES S.R.L.</t>
  </si>
  <si>
    <t>1270/20</t>
  </si>
  <si>
    <t>JUZGADOS FEDERALES 1° Y 2° DE FORMOSA</t>
  </si>
  <si>
    <t>FORMOSA</t>
  </si>
  <si>
    <t>1478/20</t>
  </si>
  <si>
    <t>CONCEPCIÓN ARENAL 690</t>
  </si>
  <si>
    <t>1372/20</t>
  </si>
  <si>
    <t>HURA S.A.S.</t>
  </si>
  <si>
    <t>LAVALLE 1240</t>
  </si>
  <si>
    <t>VIAMONTE 1147</t>
  </si>
  <si>
    <t>FALTA DE OFERTAS ADMISIBLES Y CONVENIENTES</t>
  </si>
  <si>
    <t>LICITACIÓN PUBLICA</t>
  </si>
  <si>
    <t>1375/20</t>
  </si>
  <si>
    <t>ACECO TI ARGENTINA S.A.</t>
  </si>
  <si>
    <t>SIGMA CONTROL DE PLAGAS DE MIGUEL ALEGRE LEÓN ALVARO</t>
  </si>
  <si>
    <t>1410/20</t>
  </si>
  <si>
    <t>ROBLEDO &amp; ASOCIADOS DE VICTOR ANDRE ROBLEDO</t>
  </si>
  <si>
    <t>SAN MARTIN</t>
  </si>
  <si>
    <t>1477/20</t>
  </si>
  <si>
    <t>RÍO CUARTO</t>
  </si>
  <si>
    <t>1717/20</t>
  </si>
  <si>
    <t>NEA SERVICIOS INTEGRALES S.R.L.</t>
  </si>
  <si>
    <t>1644/20</t>
  </si>
  <si>
    <t>1761/20</t>
  </si>
  <si>
    <t>1718/20</t>
  </si>
  <si>
    <t>1845/20</t>
  </si>
  <si>
    <t>1716/20</t>
  </si>
  <si>
    <t>1844/20</t>
  </si>
  <si>
    <t>1846/20</t>
  </si>
  <si>
    <t>2168/20</t>
  </si>
  <si>
    <t>1743/20</t>
  </si>
  <si>
    <t>1674/20</t>
  </si>
  <si>
    <t>SYSTEMSCORP SA</t>
  </si>
  <si>
    <t>2218/20</t>
  </si>
  <si>
    <t>VICTOR ROBLEDO</t>
  </si>
  <si>
    <t>RIO INFORMATICA S.A.</t>
  </si>
  <si>
    <t>JUZGADO SAN FRANCISCO</t>
  </si>
  <si>
    <t>2272/20</t>
  </si>
  <si>
    <t>SOLUTION IT S.R.L.</t>
  </si>
  <si>
    <t>1/1/21 - 31/12/21</t>
  </si>
  <si>
    <t>2301/20</t>
  </si>
  <si>
    <t xml:space="preserve">DEL PLATA OBRAS S.R.L. </t>
  </si>
  <si>
    <t>2335/20</t>
  </si>
  <si>
    <t>SUPER STANT S.R.L.</t>
  </si>
  <si>
    <t>2252/20</t>
  </si>
  <si>
    <t>SAN CARLOS DE BARILOCHE</t>
  </si>
  <si>
    <t>2336/20</t>
  </si>
  <si>
    <t>JUAN MANUEL MOGHAMES</t>
  </si>
  <si>
    <t>1/12/2020 POR DOCE MESES</t>
  </si>
  <si>
    <t>JUAN VALICENTI</t>
  </si>
  <si>
    <t>ESTANTERÍAS</t>
  </si>
  <si>
    <t>MATERIALES DE PINTURA</t>
  </si>
  <si>
    <t>LMPIEZA</t>
  </si>
  <si>
    <t>HERRAMIENTAS Y MAQUINARIA</t>
  </si>
  <si>
    <t>1/11/2020 POR DOCE MESES</t>
  </si>
  <si>
    <t>1/12/20 POR CATORCE MESES</t>
  </si>
  <si>
    <t>1/4/20 POR OCHO MESES</t>
  </si>
  <si>
    <t>1/11/20 POR CUATRO MESES</t>
  </si>
  <si>
    <t>1/4/20 POR NUEVE MESES</t>
  </si>
  <si>
    <t>LAVALLE 1554</t>
  </si>
  <si>
    <t>2251/20</t>
  </si>
  <si>
    <t>1/5/2020 POR DOCE MESES</t>
  </si>
  <si>
    <t>SAN LORENZO 89</t>
  </si>
  <si>
    <t>01/06/2020 - 31/05/2021</t>
  </si>
  <si>
    <t xml:space="preserve">LIMPIEZA </t>
  </si>
  <si>
    <t>ROQUE SAENZ PEÑA 1190</t>
  </si>
  <si>
    <t>01/08/2020 - 31/12/2020</t>
  </si>
  <si>
    <t>JUZGADOS CONTECIOSO ADM. FEDERAL N° 7 Y 11</t>
  </si>
  <si>
    <t>CALLE 8 925</t>
  </si>
  <si>
    <t>TALCAHUANO 490</t>
  </si>
  <si>
    <t xml:space="preserve">VIDITEC S.A. - PROYECCIONES DIGITALES S.A. - </t>
  </si>
  <si>
    <t>CALLE 99 ( GÜEMES 3053)</t>
  </si>
  <si>
    <t>01/12/2020 - 30/11/2021</t>
  </si>
  <si>
    <t>01/08/2020 - 31/07/2021</t>
  </si>
  <si>
    <t>01/08/2020 - 31/07/2022</t>
  </si>
  <si>
    <t>01/09/2020 - 31/12/2020</t>
  </si>
  <si>
    <t>BELGRANO 942</t>
  </si>
  <si>
    <t>AMPLIACIÓN PARTIDA</t>
  </si>
  <si>
    <t>O.C. POR CINCO MESES</t>
  </si>
  <si>
    <t>JUZGADO FEDERAL DE OBERÁ</t>
  </si>
  <si>
    <t>LARREA 974</t>
  </si>
  <si>
    <t>OBERÁ</t>
  </si>
  <si>
    <t>BARTOLOMÉ MITRE 839</t>
  </si>
  <si>
    <t>LIMPIEZA Y VIDRIOS ALTURA</t>
  </si>
  <si>
    <t>CÁMARA NACIONAL CIVIL</t>
  </si>
  <si>
    <t>CÁMARA NACIONAL PENAL ECONÓMICO</t>
  </si>
  <si>
    <t>AV. DE LOS INMIGRANTES 1950</t>
  </si>
  <si>
    <t>MITRE 369</t>
  </si>
  <si>
    <t>CÁMARA NACIONAL COMERCIAL</t>
  </si>
  <si>
    <t>13-05870/20</t>
  </si>
  <si>
    <t>333/20</t>
  </si>
  <si>
    <t>335/20</t>
  </si>
  <si>
    <t>TALCAHUANO 550</t>
  </si>
  <si>
    <t>25 DE MAYO 401</t>
  </si>
  <si>
    <t>339/20</t>
  </si>
  <si>
    <t>340/20</t>
  </si>
  <si>
    <t>9 DE JULIO ESQ. RIVADAVIA</t>
  </si>
  <si>
    <t>341/20</t>
  </si>
  <si>
    <t>25 DE MAYO 505</t>
  </si>
  <si>
    <t>342/20</t>
  </si>
  <si>
    <t>343/20</t>
  </si>
  <si>
    <t>345/20</t>
  </si>
  <si>
    <t>346/20</t>
  </si>
  <si>
    <t>347/20</t>
  </si>
  <si>
    <t>348/20</t>
  </si>
  <si>
    <t>350/20</t>
  </si>
  <si>
    <t>PJE. CIUDAD DE NEUQUEN 2333</t>
  </si>
  <si>
    <t>351/20</t>
  </si>
  <si>
    <t>352/20</t>
  </si>
  <si>
    <t>353/20</t>
  </si>
  <si>
    <t>LOS 108 N° 837</t>
  </si>
  <si>
    <t>354/20</t>
  </si>
  <si>
    <t>355/20</t>
  </si>
  <si>
    <t>ESPAÑA 1690</t>
  </si>
  <si>
    <t>360/20</t>
  </si>
  <si>
    <t>361/20</t>
  </si>
  <si>
    <t>362/20</t>
  </si>
  <si>
    <t>363/20</t>
  </si>
  <si>
    <t>364/20</t>
  </si>
  <si>
    <t>365/20</t>
  </si>
  <si>
    <t>366/20</t>
  </si>
  <si>
    <t>367/20</t>
  </si>
  <si>
    <t>369/20</t>
  </si>
  <si>
    <t>370/20</t>
  </si>
  <si>
    <t>371/20</t>
  </si>
  <si>
    <t>372/20</t>
  </si>
  <si>
    <t>373/20</t>
  </si>
  <si>
    <t>375/20</t>
  </si>
  <si>
    <t>376/20</t>
  </si>
  <si>
    <t>SAN MARTÍN 877</t>
  </si>
  <si>
    <t>377/20</t>
  </si>
  <si>
    <t>378/20</t>
  </si>
  <si>
    <t>379/20</t>
  </si>
  <si>
    <t>380/20</t>
  </si>
  <si>
    <t>LARREA 974/894</t>
  </si>
  <si>
    <t>381/20</t>
  </si>
  <si>
    <t>382/20</t>
  </si>
  <si>
    <t>383/20</t>
  </si>
  <si>
    <t>384/20</t>
  </si>
  <si>
    <t>BELGRANO 1170</t>
  </si>
  <si>
    <t>385/20</t>
  </si>
  <si>
    <t>386/20</t>
  </si>
  <si>
    <t>387/20</t>
  </si>
  <si>
    <t>388/20</t>
  </si>
  <si>
    <t>389/20</t>
  </si>
  <si>
    <t>390/20</t>
  </si>
  <si>
    <t>391/20</t>
  </si>
  <si>
    <t>392/20</t>
  </si>
  <si>
    <t>25 DE MAYO 483</t>
  </si>
  <si>
    <t>393/20</t>
  </si>
  <si>
    <t>CALLE 21 624</t>
  </si>
  <si>
    <t>394/20</t>
  </si>
  <si>
    <t>395/20</t>
  </si>
  <si>
    <t>396/20</t>
  </si>
  <si>
    <t>397/20</t>
  </si>
  <si>
    <t>398/20</t>
  </si>
  <si>
    <t>399/20</t>
  </si>
  <si>
    <t>1806/20</t>
  </si>
  <si>
    <t>1789/20</t>
  </si>
  <si>
    <t>1762/20</t>
  </si>
  <si>
    <t>1748/20</t>
  </si>
  <si>
    <t>1751/20</t>
  </si>
  <si>
    <t>1978/20</t>
  </si>
  <si>
    <t>1783/20</t>
  </si>
  <si>
    <t>1904/20</t>
  </si>
  <si>
    <t>1855/20</t>
  </si>
  <si>
    <t>2154/20</t>
  </si>
  <si>
    <t>2082/20</t>
  </si>
  <si>
    <t>2007/20</t>
  </si>
  <si>
    <t>1864/20</t>
  </si>
  <si>
    <t>1890/20</t>
  </si>
  <si>
    <t>2320/20</t>
  </si>
  <si>
    <t>1763/20</t>
  </si>
  <si>
    <t>2155/20</t>
  </si>
  <si>
    <t>1897/20</t>
  </si>
  <si>
    <t>1512/20</t>
  </si>
  <si>
    <t>1958/20</t>
  </si>
  <si>
    <t>1942/20</t>
  </si>
  <si>
    <t>1928/20</t>
  </si>
  <si>
    <t>2167/20</t>
  </si>
  <si>
    <t>2043/20</t>
  </si>
  <si>
    <t>1957/20</t>
  </si>
  <si>
    <t>1377/20</t>
  </si>
  <si>
    <t>1960/20</t>
  </si>
  <si>
    <t>1980/20</t>
  </si>
  <si>
    <t>1944/20</t>
  </si>
  <si>
    <t>2081/20</t>
  </si>
  <si>
    <t>2010/20</t>
  </si>
  <si>
    <t>2080/20</t>
  </si>
  <si>
    <t>2016/20</t>
  </si>
  <si>
    <t>2046/20</t>
  </si>
  <si>
    <t>2006/20</t>
  </si>
  <si>
    <t>2157/20</t>
  </si>
  <si>
    <t>1977/20</t>
  </si>
  <si>
    <t>1548/20</t>
  </si>
  <si>
    <t>2012/20</t>
  </si>
  <si>
    <t>FLORENA  CONSTRUCTORA  E INMOBILIARIA  S.R.L.</t>
  </si>
  <si>
    <t>2040/20</t>
  </si>
  <si>
    <t>2005/20</t>
  </si>
  <si>
    <t>2070/20</t>
  </si>
  <si>
    <t>2129/20</t>
  </si>
  <si>
    <t>2275/20</t>
  </si>
  <si>
    <t>2055/20</t>
  </si>
  <si>
    <t>2044/20</t>
  </si>
  <si>
    <t>2331/20</t>
  </si>
  <si>
    <t>SOLUCIONES  INFORMATICAS  INTEGRALES  S.A.</t>
  </si>
  <si>
    <t>2078/20</t>
  </si>
  <si>
    <t>13-01754/19</t>
  </si>
  <si>
    <t>OBRA DE BAJA COMPLEJIDAD - CUBIERTAS Y DESAGUES</t>
  </si>
  <si>
    <t>JUZGADO FEDERAL DE AZUL</t>
  </si>
  <si>
    <t>DE PAULA 468</t>
  </si>
  <si>
    <t>AZUL</t>
  </si>
  <si>
    <t>549/19</t>
  </si>
  <si>
    <t>1499/20</t>
  </si>
  <si>
    <t>13-09276/19</t>
  </si>
  <si>
    <t>81/20</t>
  </si>
  <si>
    <t>1555/20</t>
  </si>
  <si>
    <t>HIERROTODO S.A.</t>
  </si>
  <si>
    <t>13-11039/18</t>
  </si>
  <si>
    <t>VIAMONTE 1153</t>
  </si>
  <si>
    <t>556/19</t>
  </si>
  <si>
    <t>1607/20</t>
  </si>
  <si>
    <t>JUAN CARDINALE S.R.L. - ROBOT S.R.L. - MOLLON S.A. - INDUSTRIAS QUIELI S.A. -</t>
  </si>
  <si>
    <t>13-24083/18</t>
  </si>
  <si>
    <t>CALLE 21 N° 621/24</t>
  </si>
  <si>
    <t>617/19</t>
  </si>
  <si>
    <t>1621/20</t>
  </si>
  <si>
    <t>13-12616/19</t>
  </si>
  <si>
    <t>AV.ESPAÑA Y PEDRO MOLINA</t>
  </si>
  <si>
    <t>77/20</t>
  </si>
  <si>
    <t>1629/20</t>
  </si>
  <si>
    <t>LIMPIEZA - CON VIDRIOS</t>
  </si>
  <si>
    <t>1633/20</t>
  </si>
  <si>
    <t>13-16107/18</t>
  </si>
  <si>
    <t>01/10/2020 - 30/09/2021</t>
  </si>
  <si>
    <t>86/20</t>
  </si>
  <si>
    <t>1645/20</t>
  </si>
  <si>
    <t>15-11506/18</t>
  </si>
  <si>
    <t>SECRETARÍAS ELECTORALES</t>
  </si>
  <si>
    <t>602/19</t>
  </si>
  <si>
    <t>1651/20</t>
  </si>
  <si>
    <t xml:space="preserve">CENTURYLINK ARGENTINA S.A. - TELEFÓNICA S.A. - </t>
  </si>
  <si>
    <t>ENTRE RÍOS 435</t>
  </si>
  <si>
    <t>1690/20</t>
  </si>
  <si>
    <t>VICTOR ANDRES ROBLEDO</t>
  </si>
  <si>
    <t>01/04/2020 - 30/09/2020</t>
  </si>
  <si>
    <t>JUZGADO FEDERAL DE CONCEPCIÓN DEL URUGUAY</t>
  </si>
  <si>
    <t>GALARZA 614</t>
  </si>
  <si>
    <t>CONCEPCIÓN DEL URUGUAY</t>
  </si>
  <si>
    <t>1691/20</t>
  </si>
  <si>
    <t>13-12400/19</t>
  </si>
  <si>
    <t>JUZGADO FEDERAL DE GOYA</t>
  </si>
  <si>
    <t>GOYA</t>
  </si>
  <si>
    <t>1694/20</t>
  </si>
  <si>
    <t>DOMIN S.R.L.</t>
  </si>
  <si>
    <t>13-15073/18</t>
  </si>
  <si>
    <t>01/10/2020 - 31/12/2020</t>
  </si>
  <si>
    <t>33/20</t>
  </si>
  <si>
    <t>1721/20</t>
  </si>
  <si>
    <t>SUMAJET S.A.- MEDITERRANEA CLEAN S.A.</t>
  </si>
  <si>
    <t>14-17434/19</t>
  </si>
  <si>
    <t>MARCELO T ALVEAR 1840</t>
  </si>
  <si>
    <t>186/20</t>
  </si>
  <si>
    <t>1746/20</t>
  </si>
  <si>
    <t>1834/20</t>
  </si>
  <si>
    <t>DATASTAR ARGENTINA S.A.</t>
  </si>
  <si>
    <t>1835/20</t>
  </si>
  <si>
    <t>NOVARED S.A</t>
  </si>
  <si>
    <t>14-07716/17</t>
  </si>
  <si>
    <t>LICITACIÓN PUBLICA - OBRA PÚBLICA</t>
  </si>
  <si>
    <t>439/18</t>
  </si>
  <si>
    <t>1856/20</t>
  </si>
  <si>
    <t>13-16545/17</t>
  </si>
  <si>
    <t>01/11/2020 - 31/08/2021</t>
  </si>
  <si>
    <t>199/20</t>
  </si>
  <si>
    <t>1981/20</t>
  </si>
  <si>
    <t>1241/20</t>
  </si>
  <si>
    <t>13-08982/19</t>
  </si>
  <si>
    <t>1263/20</t>
  </si>
  <si>
    <t>15-05712/20</t>
  </si>
  <si>
    <t>1342/20</t>
  </si>
  <si>
    <t>1344/20</t>
  </si>
  <si>
    <t>13-05792/20</t>
  </si>
  <si>
    <t>01/08/2020 POR DOS MESES</t>
  </si>
  <si>
    <t>13-22250/19</t>
  </si>
  <si>
    <t>JUZGADOS FEDERALES 2 Y 3 DE LOMAS DE ZAMORA</t>
  </si>
  <si>
    <t>1349/20</t>
  </si>
  <si>
    <t>15-05521/20</t>
  </si>
  <si>
    <t>1366/20</t>
  </si>
  <si>
    <t>1367/20</t>
  </si>
  <si>
    <t>1370/20</t>
  </si>
  <si>
    <t>1371/20</t>
  </si>
  <si>
    <t>14-04766/20</t>
  </si>
  <si>
    <t>O.C. HASTA EL 30/09/2020</t>
  </si>
  <si>
    <t>13-04362/20</t>
  </si>
  <si>
    <t>O.C. HASTA EL 31/12/2020</t>
  </si>
  <si>
    <t>13-05091/20</t>
  </si>
  <si>
    <t>CÁMARA NACIONAL CRIMINAL Y CORRECCIONAL</t>
  </si>
  <si>
    <t>13-22292/19</t>
  </si>
  <si>
    <t>1379/20</t>
  </si>
  <si>
    <t>1428/20</t>
  </si>
  <si>
    <t>13-05302/20</t>
  </si>
  <si>
    <t>TERMOMECÁNICA Y AIRES ACONDICIONADOS CENTRALES</t>
  </si>
  <si>
    <t>01/08/2020 POR TRES MESES</t>
  </si>
  <si>
    <t>1481/20</t>
  </si>
  <si>
    <t>13-01521/20</t>
  </si>
  <si>
    <t>30 DÍAS CORRIDOS - 12 MESES</t>
  </si>
  <si>
    <t>1482/20</t>
  </si>
  <si>
    <t>1483/20</t>
  </si>
  <si>
    <t>1493/20</t>
  </si>
  <si>
    <t>13-05181/20</t>
  </si>
  <si>
    <t>13-05180/20</t>
  </si>
  <si>
    <t>13-05172/20</t>
  </si>
  <si>
    <t>JUZGADO FEDERAL 1 Y 2 DE RAWSON</t>
  </si>
  <si>
    <t>1514/20</t>
  </si>
  <si>
    <t>1515/20</t>
  </si>
  <si>
    <t>13-05188/20</t>
  </si>
  <si>
    <t>01/07/2020 POR SEIS MESES</t>
  </si>
  <si>
    <t>13-04418/20</t>
  </si>
  <si>
    <t>1538/20</t>
  </si>
  <si>
    <t>1539/20</t>
  </si>
  <si>
    <t>13-19224/19</t>
  </si>
  <si>
    <t xml:space="preserve">LIMPIEZA - ESPACIOS VERDES </t>
  </si>
  <si>
    <t>01/09/2020 POR DIECISÉIS MESES</t>
  </si>
  <si>
    <t>13-04538/20</t>
  </si>
  <si>
    <t>01/08/2020 POR CINCO MESES</t>
  </si>
  <si>
    <t>TRIBUNAL ORAL CRIMINAL COMODORO RIVADAVIA</t>
  </si>
  <si>
    <t>CARLOS PELLEGRINI 450</t>
  </si>
  <si>
    <t>COMODORO RIVADAVIA</t>
  </si>
  <si>
    <t>1551/20</t>
  </si>
  <si>
    <t>1552/20</t>
  </si>
  <si>
    <t>13-14995/18</t>
  </si>
  <si>
    <t>JUZGADO FEDERAL DE USHUAIA</t>
  </si>
  <si>
    <t>USHUAIA</t>
  </si>
  <si>
    <t>13-19651/19</t>
  </si>
  <si>
    <t>1589/20</t>
  </si>
  <si>
    <t>1590/20</t>
  </si>
  <si>
    <t>13-05847/20</t>
  </si>
  <si>
    <t>13-05183/20</t>
  </si>
  <si>
    <t>01/09/2020 POR CUATRO MESES</t>
  </si>
  <si>
    <t>JUZGADO FEDERAL 1 2 Y 3 LOMAS DE ZAMORA</t>
  </si>
  <si>
    <t>1599/20</t>
  </si>
  <si>
    <t>13-20200/19</t>
  </si>
  <si>
    <t>1614/20</t>
  </si>
  <si>
    <t>13-11519/19</t>
  </si>
  <si>
    <t>1632/20</t>
  </si>
  <si>
    <t>13-05186/20</t>
  </si>
  <si>
    <t>1635/20</t>
  </si>
  <si>
    <t>1636/20</t>
  </si>
  <si>
    <t>14-04804/20</t>
  </si>
  <si>
    <t xml:space="preserve">01/08/2020 - 30/09/2020 </t>
  </si>
  <si>
    <t>TRIBUNAL ORAL CRIMINAL 2 CORDOBA</t>
  </si>
  <si>
    <t>HIPÓLITO IRIGOYEN 670</t>
  </si>
  <si>
    <t>14-19138/19</t>
  </si>
  <si>
    <t>TRIBUNAL ORAL CRIMINAL BAHIA BLANCA</t>
  </si>
  <si>
    <t>CHICLANA 402</t>
  </si>
  <si>
    <t>1696/20</t>
  </si>
  <si>
    <t>13-02154/20</t>
  </si>
  <si>
    <t>1706/20</t>
  </si>
  <si>
    <t>13-19134/19</t>
  </si>
  <si>
    <t>FILM POLARIZADO ESPEJADO</t>
  </si>
  <si>
    <t>JUZGADO FEDERAL 2 DE RAWSON</t>
  </si>
  <si>
    <t>1744/20</t>
  </si>
  <si>
    <t>1745/20</t>
  </si>
  <si>
    <t>1747/20</t>
  </si>
  <si>
    <t>13-03134/20</t>
  </si>
  <si>
    <t>13-12839/19</t>
  </si>
  <si>
    <t>JUZGADO FEDERAL DE LA RIOJA</t>
  </si>
  <si>
    <t>JOAQUIN V. GONZALEZ 85</t>
  </si>
  <si>
    <t>01/09/2020 - 31/12/2021</t>
  </si>
  <si>
    <t>13-19633/19</t>
  </si>
  <si>
    <t>01/09/2020 POR DIECISEIS MESES</t>
  </si>
  <si>
    <t>1774/20</t>
  </si>
  <si>
    <t>13-10743/18</t>
  </si>
  <si>
    <t>AV. RIOJA 280 (SUR)</t>
  </si>
  <si>
    <t>1782/20</t>
  </si>
  <si>
    <t>1790/20</t>
  </si>
  <si>
    <t>1809/20</t>
  </si>
  <si>
    <t>1817/20</t>
  </si>
  <si>
    <t>1818/20</t>
  </si>
  <si>
    <t>1820/20</t>
  </si>
  <si>
    <t>14-01936/17</t>
  </si>
  <si>
    <t>01/08/2020 POR CUATRO MESES</t>
  </si>
  <si>
    <t>13-05185/20</t>
  </si>
  <si>
    <t>13-06662/20</t>
  </si>
  <si>
    <t>13-07060/20</t>
  </si>
  <si>
    <t>13-07335/20</t>
  </si>
  <si>
    <t>13-05322/20</t>
  </si>
  <si>
    <t>JUZFADO FEDERAL DE SANTIAGO DEL ESTERO</t>
  </si>
  <si>
    <t>JUZGADO FEDERAL DE PRESIDENCIA ROQUE SÁENZ PEÑA</t>
  </si>
  <si>
    <t>PRESIDENCIA ROQUE SÁENZ PEÑA</t>
  </si>
  <si>
    <t>ADJUDICACIÓN SIMPLE POR EXCLUSIVIDAD</t>
  </si>
  <si>
    <t>TOF3 SAN MARTÍN</t>
  </si>
  <si>
    <t>YAPEYÚ 1912</t>
  </si>
  <si>
    <t>GUEMES 3053</t>
  </si>
  <si>
    <t>CABA, LA PLATA, SAN MARTÍN</t>
  </si>
  <si>
    <t>JUZGADO FEDERAL DE PASO DE LOS LIBRES</t>
  </si>
  <si>
    <t>LOS  108  N°  837</t>
  </si>
  <si>
    <t>PASO DE LOS LIBRES</t>
  </si>
  <si>
    <t>CALLE 21 N° 621</t>
  </si>
  <si>
    <t>VENADO TUERTO</t>
  </si>
  <si>
    <t>R. S. PEÑA 1190</t>
  </si>
  <si>
    <t>JUZGADO FEDERAL DE RÍO GRANDE</t>
  </si>
  <si>
    <t>RÍO GRANDE</t>
  </si>
  <si>
    <t>JUZGADO FEDERAL DE DE BARILOCHE</t>
  </si>
  <si>
    <t>BARILOCHE</t>
  </si>
  <si>
    <t>JUZGADO FEDERAL DE VILLA MERCEDES</t>
  </si>
  <si>
    <t>VILLA MERCEDES</t>
  </si>
  <si>
    <t>JUZGADO FEDERAL DE/TOF CATAMARCA</t>
  </si>
  <si>
    <t>JUZGADO NACIONAL EN LO COMERCIAL</t>
  </si>
  <si>
    <t>NEUQUÉN</t>
  </si>
  <si>
    <t>UGARTE 1735</t>
  </si>
  <si>
    <t xml:space="preserve">LAS PIEDRAS 418 </t>
  </si>
  <si>
    <t>PASAJE CIUDAD DE NEUQUÉN N" 235</t>
  </si>
  <si>
    <t>SAN MARTIN N" 42</t>
  </si>
  <si>
    <t>CÁMARA DE MAR DEL PLATA</t>
  </si>
  <si>
    <t>PARAGUAY N' 923, PISO 11"</t>
  </si>
  <si>
    <t>1833/20</t>
  </si>
  <si>
    <t>1556/20</t>
  </si>
  <si>
    <t>1979/20</t>
  </si>
  <si>
    <t>1612/20</t>
  </si>
  <si>
    <t>1884/20</t>
  </si>
  <si>
    <t>1760/20</t>
  </si>
  <si>
    <t>2261/20</t>
  </si>
  <si>
    <t>1339/20 DGAF</t>
  </si>
  <si>
    <t>ADECUACIÓN Y HABILITACIÓN</t>
  </si>
  <si>
    <t>ROQUE SAENZ PEÑA 760</t>
  </si>
  <si>
    <t>01/11/2020 -31/10/2021</t>
  </si>
  <si>
    <t>01/12/2020 - 30/06/2021</t>
  </si>
  <si>
    <t>01/01/2020 - 31/12/2020</t>
  </si>
  <si>
    <t xml:space="preserve">LIMPIEZA Y DESINFECCIÓN DE TANQUES </t>
  </si>
  <si>
    <t>01/09/2020 31/08/2021</t>
  </si>
  <si>
    <t>01/09/2020 - 31/08/2022</t>
  </si>
  <si>
    <t>01/09/2020 - 31/05/2021</t>
  </si>
  <si>
    <t xml:space="preserve">MOBILIARIO </t>
  </si>
  <si>
    <t>LAVALLE 1441</t>
  </si>
  <si>
    <t>01/11/2020 - 30/04/2022</t>
  </si>
  <si>
    <t>PROVISIÓN E INSTALACIÓN</t>
  </si>
  <si>
    <t>01/10/2020 - 31/03/2021</t>
  </si>
  <si>
    <t>01/10/2020 - 31/01/2021</t>
  </si>
  <si>
    <t>01/10/2020 - 31/08/2021</t>
  </si>
  <si>
    <t>01/11/2020 - 31/01/2021</t>
  </si>
  <si>
    <t>MARCELO T. DE ALVEAR 1841</t>
  </si>
  <si>
    <t>TRIBUNAL ORAL CRIMINAL DE BAHÍA BLANCA</t>
  </si>
  <si>
    <t>ADECUACIÓN</t>
  </si>
  <si>
    <t>01/10/2020 - 30/04/2021</t>
  </si>
  <si>
    <t>RENOVACIÓN Y MANTENIMIENTO</t>
  </si>
  <si>
    <t>01/10/2020 - 28/02/2021</t>
  </si>
  <si>
    <t>OBRA PÚBLICA</t>
  </si>
  <si>
    <t>BARANDAS DE ALUMINIO</t>
  </si>
  <si>
    <t>01/11/2020 - 30/09/2021</t>
  </si>
  <si>
    <t>01/11/2020 - 31/03/2021</t>
  </si>
  <si>
    <t>JUZGADO NACIONAL DE EJECUCIÓN PENAL</t>
  </si>
  <si>
    <t>TRIBUNAL ORAL CRIMINAL 2 SAN MARTÍN</t>
  </si>
  <si>
    <t>JUZGADO NACIONAL EN LO CIVIL N°83</t>
  </si>
  <si>
    <t>LUSTRADORAS Y ASPIRADORAS INDUSTRIALES</t>
  </si>
  <si>
    <t>CINTAS ANTIDESLIZANTES</t>
  </si>
  <si>
    <t>JUZGADO NACIONAL CONTECIOSO ADMINISTRATIVO FEDERAL N° 9</t>
  </si>
  <si>
    <t>O.C. POR TREINTA Y SEIS MESES</t>
  </si>
  <si>
    <t>RAN INGENIERÍA DE SISTEMAS S.R.L.</t>
  </si>
  <si>
    <t>432/20</t>
  </si>
  <si>
    <t>GS ARGENTINA S.R.L.</t>
  </si>
  <si>
    <t>O.C. POR DIECISÉIS MESES</t>
  </si>
  <si>
    <t>CONTRATACIÓN DIRECTA IN SITU</t>
  </si>
  <si>
    <t>MILANO RICARDO MÁXIMO</t>
  </si>
  <si>
    <t>FUJITEC S.A.</t>
  </si>
  <si>
    <t>NOVARED</t>
  </si>
  <si>
    <t>FEDERICO CANGIANI</t>
  </si>
  <si>
    <t>SALAS MIGUEL ÁNGEL</t>
  </si>
  <si>
    <t>LIBRERÍA DON BOSCO S.R.L.</t>
  </si>
  <si>
    <t>SMARTLEDGE S.A.</t>
  </si>
  <si>
    <t xml:space="preserve">BRUNO HERMANOS S.A. - INFORMATICA PALMAR  S.R.L.  - SOLUCIONES INFORMÁTICAS INTEGRALES S.A. </t>
  </si>
  <si>
    <t xml:space="preserve">BUSTAMANTE ERNESTO - EL ESTANCO S.A. </t>
  </si>
  <si>
    <t>SERVICE INFORMATION TECHNOLOGY S.R.L.</t>
  </si>
  <si>
    <t>PAPELERA PERGAMINO S.A.I.C.Y.A.</t>
  </si>
  <si>
    <t>ITURRASPE 970 S.R.L.</t>
  </si>
  <si>
    <t>AGUS FUMIGACIONES S.R.L.</t>
  </si>
  <si>
    <t>EURO ARG CONSTRUCCIONES Y SERVICIOS DE EDDIE JAÑEZ</t>
  </si>
  <si>
    <t>LQNET S.A.</t>
  </si>
  <si>
    <t>SERGIO DÍAZ CORBETTA</t>
  </si>
  <si>
    <t>REVOCACIÓN</t>
  </si>
  <si>
    <t>ALL REDDY SERVICIOS S.A. - DOMIN SERVICIOS GENERALES S.R.L.</t>
  </si>
  <si>
    <t>MICROGLOBAL ARGENTINA S.A.</t>
  </si>
  <si>
    <t>BET CLEAN S.R.L.</t>
  </si>
  <si>
    <t>FALTA DE OFERTAS CONVENIENTES</t>
  </si>
  <si>
    <t>DISTECNA COM S.A.</t>
  </si>
  <si>
    <t>SERVICIOS ROM S.R.L. - ALL REDDY SERVICIOS S.A. - DOMIN S.R.L.</t>
  </si>
  <si>
    <t>CHYSAM CONSTRUCCIONES S.A.S.</t>
  </si>
  <si>
    <t xml:space="preserve">TEKNIK S.R.L. - TERMOATLANTICA  S.A. </t>
  </si>
  <si>
    <t>CATANESE S.R.L.</t>
  </si>
  <si>
    <t>BAHÍA AIRE DE DOLLY TOURN</t>
  </si>
  <si>
    <t>LATINS PARTS S.R.L. - INFORMÁTICA PALMAR S.R.L.</t>
  </si>
  <si>
    <t>ESTRELLA DE ROSA ONGARO</t>
  </si>
  <si>
    <t>PLANETA HOGAR S.R.L.</t>
  </si>
  <si>
    <t>TALA CONSTRUCCIONES S.A.</t>
  </si>
  <si>
    <t>NEWCOM LCS S.A.</t>
  </si>
  <si>
    <t>CONSTRUCCIONES CAVITA S.A.</t>
  </si>
  <si>
    <t>GRAMMA SEGURIDAD Y MATAFUEGOS S.R.L.</t>
  </si>
  <si>
    <t>FALTA DE OFERTAS ADMISIBLES Y EQUITATIVAS</t>
  </si>
  <si>
    <t>MALDATEC S.A. -SERVICIOS COTON S.R.L.</t>
  </si>
  <si>
    <t>1608/20 DGAF</t>
  </si>
  <si>
    <t>1337/20 DGAF</t>
  </si>
  <si>
    <t>1345/20 DGAF</t>
  </si>
  <si>
    <t>1301/20 DGAF</t>
  </si>
  <si>
    <t>1358/20 DGAF</t>
  </si>
  <si>
    <t>1336/20 DGAF</t>
  </si>
  <si>
    <t>1481/20 DGAF</t>
  </si>
  <si>
    <t>01/08/2020 - 31/10/2020</t>
  </si>
  <si>
    <t>CÁMARA FEDERAL DE BAHIA BLANCA</t>
  </si>
  <si>
    <t>CÁMARA NACIONAL CIVIL Y COMERCIAL FEDERAL</t>
  </si>
  <si>
    <t>JUZGADO FEDERAL DE RAWSON 1</t>
  </si>
  <si>
    <t>JUZGADO FEDERAL DE ESQUEL</t>
  </si>
  <si>
    <t>JUZGADO FEDERAL DE CALETA OLIVIA</t>
  </si>
  <si>
    <t>CÁMARA NACIONAL CONTENCIOSO ASMINISTRATIVO</t>
  </si>
  <si>
    <t xml:space="preserve">CÁMARA FEDERAL DE CORDOBA </t>
  </si>
  <si>
    <t>JUZGADO FEDERAL DE RIO CUARTO</t>
  </si>
  <si>
    <t>JUZGADO FEDERAL DE VILLA MARIA</t>
  </si>
  <si>
    <t xml:space="preserve">CÁMARA FEDERAL DE CORRIENTES </t>
  </si>
  <si>
    <t>JUZGADO FEDERAL 1 NEUQUEN</t>
  </si>
  <si>
    <t>JUZGADO FEDERAL DE BARILOCHE</t>
  </si>
  <si>
    <t>JUZGADO FEDERAL DE ZAPALA</t>
  </si>
  <si>
    <t>JUZGADO FEDERAL JUNIN</t>
  </si>
  <si>
    <t>JUZGADO FEDERAL DE AZUL  1</t>
  </si>
  <si>
    <t>JUZGADO FEDERAL SAN JUAN</t>
  </si>
  <si>
    <t>CÁMARA FEDERAL DE PARANA</t>
  </si>
  <si>
    <t>JUZGADO FEDERAL DE CONCEPCION DEL URUGUAY 1</t>
  </si>
  <si>
    <t>JUZGADO FEDERAL GUALEGUAYCHÚ</t>
  </si>
  <si>
    <t>CAMARA NACIONAL PENAL ECONÓMICO</t>
  </si>
  <si>
    <t>JUZGADO FEDERAL DE ELDORADO</t>
  </si>
  <si>
    <t>JUZGADO FEDERAL DE OBERA</t>
  </si>
  <si>
    <t>JUZGADO FEDERAL 1 FORMOSA</t>
  </si>
  <si>
    <t>JUZGADO FEDERAL DE PRESIDENCIA ROQUE SAENZ PEÑA</t>
  </si>
  <si>
    <t>JUZGADO FEDERAL 1 SANTA FE</t>
  </si>
  <si>
    <t>JUZGADO FEDERAL DE SAN NICOLAS 1</t>
  </si>
  <si>
    <t>JUZGADO FEDERAL DE RAFAELA</t>
  </si>
  <si>
    <t>CÁMARA FEDERAL DE SAN MARTÍN</t>
  </si>
  <si>
    <t>JUZGADO FEDERAL DE CAMPANA</t>
  </si>
  <si>
    <t>CÁMARA FEDERAL DE TUCUMAN</t>
  </si>
  <si>
    <t xml:space="preserve">JUZGADO FEDERAL 1 SANTIAGO DEL ESTERO </t>
  </si>
  <si>
    <t>JUZGADO FEDERAL DE CATAMARCA</t>
  </si>
  <si>
    <t>RIVADAVIA 22</t>
  </si>
  <si>
    <t>CORDOBA 246</t>
  </si>
  <si>
    <t>SAN MARTIN 425</t>
  </si>
  <si>
    <t>CALLE 56 3003</t>
  </si>
  <si>
    <t>MARIANO MORENO 104</t>
  </si>
  <si>
    <t>BELGRANO NORTE 510 y 515</t>
  </si>
  <si>
    <t>RÍO GALLEGOS</t>
  </si>
  <si>
    <t>ESQUEL</t>
  </si>
  <si>
    <t>CALETA OLIVIA</t>
  </si>
  <si>
    <t>ZAPALA</t>
  </si>
  <si>
    <t>GUALEGUAYCHÚ</t>
  </si>
  <si>
    <t>ELDORADO</t>
  </si>
  <si>
    <t>RESISTENCIA</t>
  </si>
  <si>
    <t>PRESIDENTE ROQUE SÁENZ PEÑA</t>
  </si>
  <si>
    <t>RAFAELA</t>
  </si>
  <si>
    <t xml:space="preserve">SAN MARTÍN   </t>
  </si>
  <si>
    <t>CAMPANA</t>
  </si>
  <si>
    <t>JUZGADO FEDERAL 1 Y 2 DE AZUL</t>
  </si>
  <si>
    <t xml:space="preserve">DE PAULA 468 </t>
  </si>
  <si>
    <t>TRIBUNAL ORAL CRIMINAL MAR DEL PLATA</t>
  </si>
  <si>
    <t>AMPLIACIÓN DE PARTIDA</t>
  </si>
  <si>
    <t>MOBILIARIO</t>
  </si>
  <si>
    <t>15-08092/20</t>
  </si>
  <si>
    <t>13-12386/19</t>
  </si>
  <si>
    <t>15-08204/20</t>
  </si>
  <si>
    <t>1297/20 DGAF</t>
  </si>
  <si>
    <t>13-09217/19</t>
  </si>
  <si>
    <t>1298/20 DGAF</t>
  </si>
  <si>
    <t>13-19869/17</t>
  </si>
  <si>
    <t>ESTANTERÍAS METÁLICAS</t>
  </si>
  <si>
    <t>MITRE 2358</t>
  </si>
  <si>
    <t>13-12976/19</t>
  </si>
  <si>
    <t xml:space="preserve">CALLE 8 925 </t>
  </si>
  <si>
    <t>1299/20 DGAF</t>
  </si>
  <si>
    <t>13-22478/20</t>
  </si>
  <si>
    <t>ALFOMBRA</t>
  </si>
  <si>
    <t>PROVISIÓN Y COLOCACIÓN</t>
  </si>
  <si>
    <t>CALLE 8 ENTRE 50 Y 51</t>
  </si>
  <si>
    <t>1333/20 DGAF</t>
  </si>
  <si>
    <t>13-03084/20</t>
  </si>
  <si>
    <t>1338/20 DGAF</t>
  </si>
  <si>
    <t>1360/20 DGAF</t>
  </si>
  <si>
    <t>1479/20 DGAF</t>
  </si>
  <si>
    <t>13-09100/19</t>
  </si>
  <si>
    <t>TRIBUNAL ORAL CRIMINAL 2</t>
  </si>
  <si>
    <t>1489/20 DGAF</t>
  </si>
  <si>
    <t xml:space="preserve">AV. ESPAÑA 483 </t>
  </si>
  <si>
    <t>1492/20 DGAF</t>
  </si>
  <si>
    <t>14-05722/20</t>
  </si>
  <si>
    <t>01/12/2020 - 31/03/2021</t>
  </si>
  <si>
    <t>JUZGADO FEDERAL DE SANTA ROSA</t>
  </si>
  <si>
    <t>CALLE 18 845</t>
  </si>
  <si>
    <t>GENERAL PICO</t>
  </si>
  <si>
    <t>1493/20 DGAF</t>
  </si>
  <si>
    <t>01/12/2020 - 30/04/2020</t>
  </si>
  <si>
    <t>SAN MARTÍN 425</t>
  </si>
  <si>
    <t>14-19522/18</t>
  </si>
  <si>
    <t>ROQUE SÁENZ PEÑA 1190</t>
  </si>
  <si>
    <t>1838/20</t>
  </si>
  <si>
    <t>13-07629/18</t>
  </si>
  <si>
    <t>1839/20</t>
  </si>
  <si>
    <t>13-07058/20</t>
  </si>
  <si>
    <t>1840/20</t>
  </si>
  <si>
    <t>13-20030/20</t>
  </si>
  <si>
    <t>1857/20</t>
  </si>
  <si>
    <t>13-04357/20</t>
  </si>
  <si>
    <t>oct.20/mar21</t>
  </si>
  <si>
    <t>1867/20</t>
  </si>
  <si>
    <t>13-08853/20</t>
  </si>
  <si>
    <t>TRIBUNAL ORAL CRIMINAL DE JUJUY</t>
  </si>
  <si>
    <t>SENADOR PÉREZ 182</t>
  </si>
  <si>
    <t>JUJUY</t>
  </si>
  <si>
    <t>1868/20</t>
  </si>
  <si>
    <t>13-04363/20</t>
  </si>
  <si>
    <t>LAVALLE 984</t>
  </si>
  <si>
    <t>1869/20</t>
  </si>
  <si>
    <t>13-05628/20</t>
  </si>
  <si>
    <t>1870/20</t>
  </si>
  <si>
    <t>13-21163/19</t>
  </si>
  <si>
    <t>JUZGADO FEDERAL DE ROQUE SÁENZ PEÑA</t>
  </si>
  <si>
    <t>1877/20</t>
  </si>
  <si>
    <t>13-17664/19</t>
  </si>
  <si>
    <t>AV. LURO 2455</t>
  </si>
  <si>
    <t>1878/20</t>
  </si>
  <si>
    <t>14-04803/20</t>
  </si>
  <si>
    <t>1879/20</t>
  </si>
  <si>
    <t>13-04825/20</t>
  </si>
  <si>
    <t>MITRE 60</t>
  </si>
  <si>
    <t>1880/20</t>
  </si>
  <si>
    <t>13-05631/20</t>
  </si>
  <si>
    <t>TRIBUNAL ORAL CRIMINAL 2 SALTA</t>
  </si>
  <si>
    <t>GURRUCHAGA 297</t>
  </si>
  <si>
    <t>1881/20</t>
  </si>
  <si>
    <t>13-06351/20</t>
  </si>
  <si>
    <t>CALLE LOS 108 83</t>
  </si>
  <si>
    <t>1882/20</t>
  </si>
  <si>
    <t>13-00750/20</t>
  </si>
  <si>
    <t>1883/20</t>
  </si>
  <si>
    <t>13-02895/20</t>
  </si>
  <si>
    <t>2026/20</t>
  </si>
  <si>
    <t>13-06865/20</t>
  </si>
  <si>
    <t>2027/20</t>
  </si>
  <si>
    <t>15-08504/20</t>
  </si>
  <si>
    <t>2028/20</t>
  </si>
  <si>
    <t>13-07773/20</t>
  </si>
  <si>
    <t>01/11/2020 - 28/02/2021</t>
  </si>
  <si>
    <t>JUZGADO FEDERAL 1 NEUQUÉN</t>
  </si>
  <si>
    <t xml:space="preserve">SANTA FE 318 </t>
  </si>
  <si>
    <t>2029/20</t>
  </si>
  <si>
    <t>13-8008/18</t>
  </si>
  <si>
    <t>CALLE 21  621</t>
  </si>
  <si>
    <t>13-09674/20</t>
  </si>
  <si>
    <t>2056/20</t>
  </si>
  <si>
    <t>13-01381/20</t>
  </si>
  <si>
    <t>13-06113/20</t>
  </si>
  <si>
    <t>2130/20</t>
  </si>
  <si>
    <t>13-09168/20</t>
  </si>
  <si>
    <t>01/01/2021 - 30/06/2021</t>
  </si>
  <si>
    <t>2228/20</t>
  </si>
  <si>
    <t>13-03163/20</t>
  </si>
  <si>
    <t>01/12/2020 - 30/04/2021</t>
  </si>
  <si>
    <t>2241/20</t>
  </si>
  <si>
    <t>13-08333/20</t>
  </si>
  <si>
    <t>01/01/2021 - 31/05/2021</t>
  </si>
  <si>
    <t>2263/20</t>
  </si>
  <si>
    <t>15-10093/20</t>
  </si>
  <si>
    <t>2288/20</t>
  </si>
  <si>
    <t>13-07363/20</t>
  </si>
  <si>
    <t xml:space="preserve">JUZGADO FEDERAL DE FORMOSA </t>
  </si>
  <si>
    <t>BARTOLOME MITRE 839</t>
  </si>
  <si>
    <t>2291/20</t>
  </si>
  <si>
    <t>2278/20</t>
  </si>
  <si>
    <t>2280/20</t>
  </si>
  <si>
    <t>14-10453/20</t>
  </si>
  <si>
    <t>653/20</t>
  </si>
  <si>
    <t>MADERPEL S.R.L.</t>
  </si>
  <si>
    <t xml:space="preserve">SAN MARTÍN  </t>
  </si>
  <si>
    <t>PROVISIÓN, COLOCACIÓN Y ARMADO</t>
  </si>
  <si>
    <t>1626/20</t>
  </si>
  <si>
    <t>1628/20</t>
  </si>
  <si>
    <t>1615/20</t>
  </si>
  <si>
    <t>1825/20</t>
  </si>
  <si>
    <t>1627/20</t>
  </si>
  <si>
    <t>1700/20</t>
  </si>
  <si>
    <t>1699/20</t>
  </si>
  <si>
    <t>1646/20</t>
  </si>
  <si>
    <t>1701/20</t>
  </si>
  <si>
    <t>1695/20</t>
  </si>
  <si>
    <t>1495/20</t>
  </si>
  <si>
    <t>1508/20</t>
  </si>
  <si>
    <t>1506/20</t>
  </si>
  <si>
    <t>1494/20</t>
  </si>
  <si>
    <t>1505/20</t>
  </si>
  <si>
    <t>1620/20</t>
  </si>
  <si>
    <t>1507/20</t>
  </si>
  <si>
    <t>1572/20</t>
  </si>
  <si>
    <t>1617/20</t>
  </si>
  <si>
    <t>1616/20</t>
  </si>
  <si>
    <t>1703/20</t>
  </si>
  <si>
    <t>1618/20</t>
  </si>
  <si>
    <t>1571/20</t>
  </si>
  <si>
    <t>1540/20</t>
  </si>
  <si>
    <t>1619/20</t>
  </si>
  <si>
    <t>1504/20</t>
  </si>
  <si>
    <t>1347/20</t>
  </si>
  <si>
    <t>01/11/2020 - 31/12/2020</t>
  </si>
  <si>
    <t>1866/20</t>
  </si>
  <si>
    <t>01/03/2020 POR DIEZ MESES</t>
  </si>
  <si>
    <t>PUESTA EN MARCHA Y MANTENIMIENTO</t>
  </si>
  <si>
    <t>2109/20</t>
  </si>
  <si>
    <t>CÁMARA FEDERAL DE LA RIOJA</t>
  </si>
  <si>
    <t>01/10/2020 POR DOCE MESES</t>
  </si>
  <si>
    <t>2053/20</t>
  </si>
  <si>
    <t>113/20</t>
  </si>
  <si>
    <t>17-15488/16</t>
  </si>
  <si>
    <t>2045/20</t>
  </si>
  <si>
    <t>302/20</t>
  </si>
  <si>
    <t>13-03117/20</t>
  </si>
  <si>
    <t>LIMPIEZA Y VIDRIOS INTERIORES</t>
  </si>
  <si>
    <t>2042/20</t>
  </si>
  <si>
    <t>01/12/2020 - 31/12/2021</t>
  </si>
  <si>
    <t>1929/20</t>
  </si>
  <si>
    <t>294/19</t>
  </si>
  <si>
    <t>1873/20</t>
  </si>
  <si>
    <t>13-01408/08</t>
  </si>
  <si>
    <t>01/01/2020 POR DOCE MESES</t>
  </si>
  <si>
    <t>1727/20</t>
  </si>
  <si>
    <t>79/20</t>
  </si>
  <si>
    <t>13-01712/19</t>
  </si>
  <si>
    <t>FILOBIOSIS S.A.</t>
  </si>
  <si>
    <t>1625/20</t>
  </si>
  <si>
    <t>62/20</t>
  </si>
  <si>
    <t>01/05/2020 POR DOCE MESES</t>
  </si>
  <si>
    <t>01/08/2020 - 31/12/2021</t>
  </si>
  <si>
    <t>1587/20</t>
  </si>
  <si>
    <t>13-02300/20</t>
  </si>
  <si>
    <t>457/20</t>
  </si>
  <si>
    <t>MAZZOLI S.R.L. - DASCOLA PABLO</t>
  </si>
  <si>
    <t>1501/20</t>
  </si>
  <si>
    <t>13-05594/20</t>
  </si>
  <si>
    <t>01/08/2020 POR UN MES</t>
  </si>
  <si>
    <t>412/20</t>
  </si>
  <si>
    <t xml:space="preserve">ALL REDDY SERVICIOS S.A. - SERVICIOS ROM S.R.L. - </t>
  </si>
  <si>
    <t>BERNABO MARIANO - ERREDE S.R.L.</t>
  </si>
  <si>
    <t>1378/20</t>
  </si>
  <si>
    <t>VILENI S.R.L. - JUAN CARDINALE - RO-BOT S.R.L. -MOLLON S.A. - INDUSTRIAS QUIELI S.A.</t>
  </si>
  <si>
    <t>1262/20</t>
  </si>
  <si>
    <t>13-20814/16</t>
  </si>
  <si>
    <t>519/19</t>
  </si>
  <si>
    <t>1242/20</t>
  </si>
  <si>
    <t>367/19</t>
  </si>
  <si>
    <t>15-25329/18</t>
  </si>
  <si>
    <t>173/20</t>
  </si>
  <si>
    <t>13-01515/20</t>
  </si>
  <si>
    <t>01/07/2020 POR TRES MESES</t>
  </si>
  <si>
    <t>LYCIUM S.R.L. - DOMIN S.R.L. - KYAN SALUD S.R.L.</t>
  </si>
  <si>
    <t>1227/20</t>
  </si>
  <si>
    <t>INTENDENCIA DE LOS EDIFICIOS DE LA CORTE</t>
  </si>
  <si>
    <t xml:space="preserve">CANNING 142 BIS </t>
  </si>
  <si>
    <t>LAVALLE 84</t>
  </si>
  <si>
    <t>TECNOLOGÍA - WIFI ACCESS POINT</t>
  </si>
  <si>
    <t>TERMOMECÁNICA - TUBERÍAS Y CAÑERÍAS</t>
  </si>
  <si>
    <t>TERMOMECÁNICA - HABILITACIÓN DE GAS</t>
  </si>
  <si>
    <t>TECNOLOGÍA - TOKEN PARA FIRMA DIGITAL</t>
  </si>
  <si>
    <t>ELECTRODOMÉSTICOS - TERMOTANQUES, HELADERAS, VENTILADORES, ANAFE</t>
  </si>
  <si>
    <t xml:space="preserve">TERMOMECANICA - BOMBAS DE AGUA Y PORTON DE ACCESO VEHICULAR </t>
  </si>
  <si>
    <t>TECNOLOGÍA - SOLUCION SIEM MCCAFEE</t>
  </si>
  <si>
    <t>TECNOLOGÍA - SOLUCIÓN DE HIPERCONVERGENCIA</t>
  </si>
  <si>
    <t>TECNOLOGÍA - SOFTWARE PARA ENSOBRADO DIGITAL DE CONTRASEÑAS</t>
  </si>
  <si>
    <t>MOBILIARIO - SILLAS Y SILLONES</t>
  </si>
  <si>
    <t>MOBILIARIO - SILLAS</t>
  </si>
  <si>
    <t>TECNOLOGÍA - SERVIDORES DE ALMACENAMIENTO</t>
  </si>
  <si>
    <t xml:space="preserve">TECNOLOGÍA -SERVIDORES </t>
  </si>
  <si>
    <t>SEGURIDAD E HIGIENE - SANITIZACIÓN</t>
  </si>
  <si>
    <t>TECNOLOGÍA - SALA COFRE</t>
  </si>
  <si>
    <t>SEGURIDAD - ROPA DE TRABAJO</t>
  </si>
  <si>
    <t>TERMOMECÁNICA - RESPUESTOS VARIOS SANITARIOS</t>
  </si>
  <si>
    <t>ARTÍCULOS DE LIBRERÍA - RESMAS DE PAPEL Y ROLLOS PLOTTER</t>
  </si>
  <si>
    <t xml:space="preserve">ARTÍCULOS DE LIBRERÍA -RESMAS DE PAPEL </t>
  </si>
  <si>
    <t>MANTENIMIENTO EDILICIO - SOLADOS VINÍLICOS</t>
  </si>
  <si>
    <t>TECNOLOGÍA - PROVISION DE MEDIOS MAGNETICOS 2020</t>
  </si>
  <si>
    <t>TERMOMECÁNICA - PAQUETES DE RESISTENCIA CALEFACTORA</t>
  </si>
  <si>
    <t xml:space="preserve">SEGURIDAD - MATAFUEGOS  </t>
  </si>
  <si>
    <t>TERMOMECÁNICA - MÁQUINA ENFRIADORA</t>
  </si>
  <si>
    <t>TECNOLOGÍA - LICENCIAS ZOOM BUSINESS</t>
  </si>
  <si>
    <t>TECNOLOGÍA - LICENCIAS PERPETUAS DE WORD</t>
  </si>
  <si>
    <t>TECNOLOGÍA - LICENCIAS PERPETUAS DE MICROSOFT</t>
  </si>
  <si>
    <t>TECNOLOGÍA - LICENCIAS FIREWALL SONICWALL NSA 4600</t>
  </si>
  <si>
    <t>TECNOLOGÍA - LICENCIAS DMWARE</t>
  </si>
  <si>
    <t>TECNOLOGÍA - INSTALACIÓN Y PUESTA EN FUNCIONAMIENTO FULL SERVICIO INTERNET</t>
  </si>
  <si>
    <t>TERMOMECÁNICA - INSTALACIÓN DE GAS</t>
  </si>
  <si>
    <t>TECNOLOGÍA - IMPRESORAS LASER</t>
  </si>
  <si>
    <t>SEGURIDAD - ILUMINACIÓN DE EMERGENCIA</t>
  </si>
  <si>
    <t>MOBILIARIO - HERRERÍA Y CARPINTERÍA PARA ARMADO DE MOBILIARIO</t>
  </si>
  <si>
    <t>TECNOLOGÍA - HARDWARE</t>
  </si>
  <si>
    <t>ELECTROMECÁNICA - GRUPO ELECTROGENO</t>
  </si>
  <si>
    <t>TECNOLOGÍA - FUSIONADORA Y ELEMENTOS FIBRA ÓPTICA</t>
  </si>
  <si>
    <t>TECNOLOGÍA - FIREWALL</t>
  </si>
  <si>
    <t>TECNOLOGÍA - FIBRA ÓPTICA</t>
  </si>
  <si>
    <t xml:space="preserve">TECNOLOGÍA - EQUIPOS UPS </t>
  </si>
  <si>
    <t>TERMOMECÁNICA - EQUIPOS DE AIRE ACONDICIONADO</t>
  </si>
  <si>
    <t xml:space="preserve">TERMOMECÁNICA - EQUIPO CENTRAL E INSTALACIÓN </t>
  </si>
  <si>
    <t>SEGURIDAD - ELEMENTOS DE SEGURIDAD</t>
  </si>
  <si>
    <t>TECNOLOGÍA - ELEMENTOS DE AUDIO Y VIDEO</t>
  </si>
  <si>
    <t>TERMOMECÁNICA - ELECTROBOMBA - INSTALACIÓN SANITARIA</t>
  </si>
  <si>
    <t>TERMOMECÁNICA - ELECTROBOMBA</t>
  </si>
  <si>
    <t>TECNOLOGÍA - DISPOSITIVOS WIFI</t>
  </si>
  <si>
    <t xml:space="preserve">TECNOLOGÍA - DISPOSITIVOS INALAMBRICOS (ACCES POINT) WIFI </t>
  </si>
  <si>
    <t>TECNOLOGÍA - DISCOS RIGIDOS Y PENDRIVES</t>
  </si>
  <si>
    <t>TECNOLOGÍA - DISCOS PARA SERVIDOR WEBMAIL</t>
  </si>
  <si>
    <t>TECNOLOGÍA - DISCO DE ALMACENAMIENTO PARA SERVIDOR</t>
  </si>
  <si>
    <t>LIMPIEZA - DESMALEZAMIENTO</t>
  </si>
  <si>
    <t>SEGURIDAD E HIGIENE - DESFRIBRILADORES</t>
  </si>
  <si>
    <t>TECNOLOGÍA - CENTRALES TELEFONICAS PJN</t>
  </si>
  <si>
    <t>TECNOLOGÍA - CENTRAL TELEFONICA</t>
  </si>
  <si>
    <t>TECNOLOGÍA - CÁMARAS WEB</t>
  </si>
  <si>
    <t>SEGURIDAD - CÁMARAS DE VIDEO VIGILANCIA Y MONITOREO</t>
  </si>
  <si>
    <t>SEGURIDAD - CÁMARAS DE VIDEO VIGILANCIA</t>
  </si>
  <si>
    <t xml:space="preserve">SEGURIDAD - CÁMARA DE VIGILANCIA Y MONITOREO </t>
  </si>
  <si>
    <t xml:space="preserve">TERMOMECÁNICA - CALEFACCION </t>
  </si>
  <si>
    <t>TECNOLOGÍA - CABLEADO ESTRUCTURADO</t>
  </si>
  <si>
    <t>ELECTROMECÁNICA - ASCENSORES Y MONTACARGAS</t>
  </si>
  <si>
    <t xml:space="preserve">ELECTROMECÁNICA - ASCENSORES </t>
  </si>
  <si>
    <t>SEGURIDAD - ARCOS DETECTORES DE METAL</t>
  </si>
  <si>
    <t>TECNOLOGÍA - APLIANCE FIREWELL DE APLICACIÓN WEB</t>
  </si>
  <si>
    <t>TERMOMECÁNICA - AIRES ACONDICIONADOS INDIVIDUALES</t>
  </si>
  <si>
    <t>TERMOMECÁNICA - AIRES ACONDICIONADOS CENTRALES</t>
  </si>
  <si>
    <t>TECNOLOGÍA - INSUMOS DE IMPRESIÓN</t>
  </si>
  <si>
    <t>ARTÍCULOS DE LIBRERÍA</t>
  </si>
  <si>
    <t>ARTÍCULOS LIBRERÍA - SOBRES</t>
  </si>
  <si>
    <t>ELECTROMECÁNICA - SISTEMA DE ILUMINACIÓN DE EMERGENCIA</t>
  </si>
  <si>
    <t>TRÉMITE DE APROBACIÓN DE GASTOS</t>
  </si>
  <si>
    <t>1359/20 DGAF</t>
  </si>
  <si>
    <t>1471/20 DGAF</t>
  </si>
  <si>
    <t>1477/20 DGAF</t>
  </si>
  <si>
    <t>1482/20 DGAF</t>
  </si>
  <si>
    <t>1577/20 DGAF</t>
  </si>
  <si>
    <t>orden_n°</t>
  </si>
  <si>
    <t xml:space="preserve">expediente_n° </t>
  </si>
  <si>
    <t>rubro_bienes_denominacion</t>
  </si>
  <si>
    <t>bienes_cantidad</t>
  </si>
  <si>
    <t>servicio_tipo</t>
  </si>
  <si>
    <t>periodo</t>
  </si>
  <si>
    <t>destinatario_nombre</t>
  </si>
  <si>
    <t>destinatario_direccion</t>
  </si>
  <si>
    <t>ciudad_nombre</t>
  </si>
  <si>
    <t>contratacion_tipo</t>
  </si>
  <si>
    <t xml:space="preserve">licitacion_n° </t>
  </si>
  <si>
    <t>contratacion_resultado</t>
  </si>
  <si>
    <t>contratacion_resolucion_n°</t>
  </si>
  <si>
    <t>contratacion_monto_total</t>
  </si>
  <si>
    <t>adjudicataria_nombre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</si>
</sst>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_ &quot;$&quot;\ * #,##0_ ;_ &quot;$&quot;\ * \-#,##0_ ;_ &quot;$&quot;\ * &quot;-&quot;??_ ;_ @_ "/>
    <numFmt numFmtId="186" formatCode="[$-2C0A]dddd\,\ dd&quot; de &quot;mmmm&quot; de &quot;yyyy"/>
    <numFmt numFmtId="187" formatCode="[$ARS]\ 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color indexed="9"/>
      <name val="Open Sans"/>
      <family val="2"/>
    </font>
    <font>
      <sz val="11"/>
      <color indexed="8"/>
      <name val="Open Sans"/>
      <family val="2"/>
    </font>
    <font>
      <b/>
      <sz val="11"/>
      <color indexed="8"/>
      <name val="Open Sans"/>
      <family val="2"/>
    </font>
    <font>
      <sz val="11"/>
      <name val="Open Sans"/>
      <family val="2"/>
    </font>
    <font>
      <b/>
      <sz val="11"/>
      <color theme="0"/>
      <name val="Open San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1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6" fillId="24" borderId="10" xfId="45" applyFont="1" applyFill="1" applyBorder="1" applyAlignment="1">
      <alignment horizontal="center" vertical="center" wrapText="1"/>
      <protection/>
    </xf>
    <xf numFmtId="0" fontId="26" fillId="25" borderId="10" xfId="46" applyFont="1" applyFill="1" applyBorder="1" applyAlignment="1">
      <alignment horizontal="center" vertical="center" wrapText="1"/>
      <protection/>
    </xf>
    <xf numFmtId="49" fontId="26" fillId="25" borderId="10" xfId="46" applyNumberFormat="1" applyFont="1" applyFill="1" applyBorder="1" applyAlignment="1">
      <alignment horizontal="center" vertical="center" wrapText="1"/>
      <protection/>
    </xf>
    <xf numFmtId="0" fontId="23" fillId="26" borderId="0" xfId="45" applyFont="1" applyFill="1" applyBorder="1" applyAlignment="1">
      <alignment vertical="center" wrapText="1"/>
      <protection/>
    </xf>
    <xf numFmtId="0" fontId="23" fillId="26" borderId="0" xfId="45" applyFont="1" applyFill="1" applyAlignment="1">
      <alignment vertical="center" wrapText="1"/>
      <protection/>
    </xf>
    <xf numFmtId="1" fontId="24" fillId="26" borderId="10" xfId="45" applyNumberFormat="1" applyFont="1" applyFill="1" applyBorder="1" applyAlignment="1">
      <alignment horizontal="center" vertical="center" wrapText="1"/>
      <protection/>
    </xf>
    <xf numFmtId="1" fontId="23" fillId="27" borderId="10" xfId="45" applyNumberFormat="1" applyFont="1" applyFill="1" applyBorder="1" applyAlignment="1">
      <alignment vertical="center" wrapText="1"/>
      <protection/>
    </xf>
    <xf numFmtId="49" fontId="23" fillId="27" borderId="10" xfId="45" applyNumberFormat="1" applyFont="1" applyFill="1" applyBorder="1" applyAlignment="1">
      <alignment vertical="center" wrapText="1"/>
      <protection/>
    </xf>
    <xf numFmtId="1" fontId="23" fillId="27" borderId="10" xfId="45" applyNumberFormat="1" applyFont="1" applyFill="1" applyBorder="1" applyAlignment="1">
      <alignment horizontal="center" vertical="center" wrapText="1"/>
      <protection/>
    </xf>
    <xf numFmtId="187" fontId="23" fillId="27" borderId="10" xfId="45" applyNumberFormat="1" applyFont="1" applyFill="1" applyBorder="1" applyAlignment="1">
      <alignment vertical="center" wrapText="1"/>
      <protection/>
    </xf>
    <xf numFmtId="0" fontId="23" fillId="26" borderId="10" xfId="45" applyFont="1" applyFill="1" applyBorder="1" applyAlignment="1">
      <alignment vertical="center" wrapText="1"/>
      <protection/>
    </xf>
    <xf numFmtId="49" fontId="23" fillId="26" borderId="10" xfId="45" applyNumberFormat="1" applyFont="1" applyFill="1" applyBorder="1" applyAlignment="1">
      <alignment vertical="center" wrapText="1"/>
      <protection/>
    </xf>
    <xf numFmtId="1" fontId="23" fillId="27" borderId="10" xfId="52" applyNumberFormat="1" applyFont="1" applyFill="1" applyBorder="1" applyAlignment="1">
      <alignment horizontal="center" vertical="center" wrapText="1"/>
    </xf>
    <xf numFmtId="187" fontId="23" fillId="27" borderId="10" xfId="52" applyNumberFormat="1" applyFont="1" applyFill="1" applyBorder="1" applyAlignment="1">
      <alignment vertical="center" wrapText="1"/>
    </xf>
    <xf numFmtId="170" fontId="23" fillId="27" borderId="10" xfId="52" applyFont="1" applyFill="1" applyBorder="1" applyAlignment="1">
      <alignment vertical="center" wrapText="1"/>
    </xf>
    <xf numFmtId="1" fontId="25" fillId="27" borderId="10" xfId="52" applyNumberFormat="1" applyFont="1" applyFill="1" applyBorder="1" applyAlignment="1">
      <alignment horizontal="center" vertical="center" wrapText="1"/>
    </xf>
    <xf numFmtId="49" fontId="23" fillId="27" borderId="10" xfId="52" applyNumberFormat="1" applyFont="1" applyFill="1" applyBorder="1" applyAlignment="1">
      <alignment vertical="center" wrapText="1"/>
    </xf>
    <xf numFmtId="1" fontId="23" fillId="27" borderId="10" xfId="45" applyNumberFormat="1" applyFont="1" applyFill="1" applyBorder="1" applyAlignment="1">
      <alignment horizontal="left" vertical="center" wrapText="1"/>
      <protection/>
    </xf>
    <xf numFmtId="49" fontId="23" fillId="27" borderId="10" xfId="45" applyNumberFormat="1" applyFont="1" applyFill="1" applyBorder="1" applyAlignment="1">
      <alignment horizontal="left" vertical="center" wrapText="1"/>
      <protection/>
    </xf>
    <xf numFmtId="0" fontId="23" fillId="26" borderId="10" xfId="45" applyFont="1" applyFill="1" applyBorder="1" applyAlignment="1">
      <alignment horizontal="left" vertical="center" wrapText="1"/>
      <protection/>
    </xf>
    <xf numFmtId="0" fontId="23" fillId="0" borderId="0" xfId="45" applyFont="1" applyAlignment="1">
      <alignment horizontal="center" vertical="center" wrapText="1"/>
      <protection/>
    </xf>
    <xf numFmtId="0" fontId="23" fillId="0" borderId="0" xfId="45" applyFont="1" applyAlignment="1">
      <alignment vertical="center" wrapText="1"/>
      <protection/>
    </xf>
    <xf numFmtId="49" fontId="23" fillId="0" borderId="0" xfId="45" applyNumberFormat="1" applyFont="1" applyAlignment="1">
      <alignment horizontal="center" vertical="center" wrapText="1"/>
      <protection/>
    </xf>
    <xf numFmtId="0" fontId="23" fillId="0" borderId="0" xfId="45" applyFont="1" applyBorder="1" applyAlignment="1">
      <alignment vertical="center" wrapText="1"/>
      <protection/>
    </xf>
    <xf numFmtId="187" fontId="25" fillId="27" borderId="10" xfId="52" applyNumberFormat="1" applyFont="1" applyFill="1" applyBorder="1" applyAlignment="1">
      <alignment vertical="center" wrapText="1"/>
    </xf>
    <xf numFmtId="49" fontId="25" fillId="26" borderId="10" xfId="0" applyNumberFormat="1" applyFont="1" applyFill="1" applyBorder="1" applyAlignment="1">
      <alignment vertical="center" wrapText="1"/>
    </xf>
    <xf numFmtId="187" fontId="25" fillId="26" borderId="10" xfId="52" applyNumberFormat="1" applyFont="1" applyFill="1" applyBorder="1" applyAlignment="1">
      <alignment vertical="center" wrapText="1"/>
    </xf>
    <xf numFmtId="187" fontId="25" fillId="27" borderId="10" xfId="52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4BD5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zhx\Documents\DGAF\COVID\Res%20AG%201347-20\Distribucion%20Cont%20Des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 Cont Desc"/>
      <sheetName val="Aperturas"/>
      <sheetName val="Prórrogas"/>
      <sheetName val="Hoja1"/>
    </sheetNames>
    <sheetDataSet>
      <sheetData sheetId="3">
        <row r="2">
          <cell r="A2" t="str">
            <v>333/20</v>
          </cell>
          <cell r="B2" t="str">
            <v>Bahía Blanca</v>
          </cell>
          <cell r="C2" t="str">
            <v>CFA BAHIA BLANCA</v>
          </cell>
          <cell r="D2">
            <v>44056</v>
          </cell>
          <cell r="E2">
            <v>181602</v>
          </cell>
          <cell r="F2">
            <v>100890</v>
          </cell>
        </row>
        <row r="3">
          <cell r="A3" t="str">
            <v>335/20</v>
          </cell>
          <cell r="B3" t="str">
            <v>Casación</v>
          </cell>
          <cell r="C3" t="str">
            <v>INTENDENCIA </v>
          </cell>
          <cell r="D3">
            <v>44057</v>
          </cell>
          <cell r="E3">
            <v>373400</v>
          </cell>
          <cell r="F3">
            <v>203295</v>
          </cell>
        </row>
        <row r="4">
          <cell r="A4" t="str">
            <v>336/20</v>
          </cell>
          <cell r="B4" t="str">
            <v>Civil</v>
          </cell>
          <cell r="C4" t="str">
            <v>INTENDENCIA </v>
          </cell>
          <cell r="D4">
            <v>44046</v>
          </cell>
          <cell r="E4">
            <v>189000</v>
          </cell>
          <cell r="F4">
            <v>126000</v>
          </cell>
        </row>
        <row r="5">
          <cell r="A5" t="str">
            <v>337/20</v>
          </cell>
          <cell r="B5" t="str">
            <v>Civil Com Fed</v>
          </cell>
          <cell r="C5" t="str">
            <v>HABILITACION</v>
          </cell>
          <cell r="D5">
            <v>44076</v>
          </cell>
          <cell r="E5">
            <v>12320</v>
          </cell>
          <cell r="F5">
            <v>4107</v>
          </cell>
        </row>
        <row r="6">
          <cell r="A6" t="str">
            <v>338/20</v>
          </cell>
          <cell r="B6" t="str">
            <v>Com Riva</v>
          </cell>
          <cell r="C6" t="str">
            <v>CFA COMODORO RIVADAVIA</v>
          </cell>
          <cell r="D6">
            <v>44074</v>
          </cell>
          <cell r="E6">
            <v>325000</v>
          </cell>
          <cell r="F6">
            <v>115556</v>
          </cell>
        </row>
        <row r="7">
          <cell r="A7" t="str">
            <v>339/20</v>
          </cell>
          <cell r="B7" t="str">
            <v>Com Riva</v>
          </cell>
          <cell r="C7" t="str">
            <v>JF RIO GALLEGOS</v>
          </cell>
          <cell r="D7">
            <v>44074</v>
          </cell>
          <cell r="E7">
            <v>348000</v>
          </cell>
          <cell r="F7">
            <v>123733</v>
          </cell>
        </row>
        <row r="8">
          <cell r="A8" t="str">
            <v>340/20</v>
          </cell>
          <cell r="B8" t="str">
            <v>Com Riva</v>
          </cell>
          <cell r="C8" t="str">
            <v>JF DE USHUAIA</v>
          </cell>
          <cell r="D8">
            <v>44070</v>
          </cell>
          <cell r="E8">
            <v>301236</v>
          </cell>
          <cell r="F8">
            <v>120494</v>
          </cell>
        </row>
        <row r="9">
          <cell r="A9" t="str">
            <v>341/20</v>
          </cell>
          <cell r="B9" t="str">
            <v>Com Riva</v>
          </cell>
          <cell r="C9" t="str">
            <v>JF DE RAWSON 1</v>
          </cell>
          <cell r="D9">
            <v>44077</v>
          </cell>
          <cell r="E9">
            <v>48000</v>
          </cell>
          <cell r="F9">
            <v>15467</v>
          </cell>
        </row>
        <row r="10">
          <cell r="A10" t="str">
            <v>342/20</v>
          </cell>
          <cell r="B10" t="str">
            <v>Com Riva</v>
          </cell>
          <cell r="C10" t="str">
            <v>JF DE ESQUEL</v>
          </cell>
          <cell r="D10">
            <v>44068</v>
          </cell>
          <cell r="E10">
            <v>50700</v>
          </cell>
          <cell r="F10">
            <v>21407</v>
          </cell>
        </row>
        <row r="11">
          <cell r="A11" t="str">
            <v>345/20</v>
          </cell>
          <cell r="B11" t="str">
            <v>Comercial</v>
          </cell>
          <cell r="C11" t="str">
            <v>INTENDENCIA </v>
          </cell>
          <cell r="D11">
            <v>44064</v>
          </cell>
          <cell r="E11">
            <v>212772</v>
          </cell>
          <cell r="F11">
            <v>99294</v>
          </cell>
        </row>
        <row r="12">
          <cell r="A12" t="str">
            <v>346/20</v>
          </cell>
          <cell r="B12" t="str">
            <v>Cont Admin</v>
          </cell>
          <cell r="C12" t="str">
            <v>INTENDENCIA </v>
          </cell>
          <cell r="D12">
            <v>44050</v>
          </cell>
          <cell r="E12">
            <v>176706</v>
          </cell>
          <cell r="F12">
            <v>109950</v>
          </cell>
        </row>
        <row r="13">
          <cell r="A13" t="str">
            <v>347/20</v>
          </cell>
          <cell r="B13" t="str">
            <v>Córdoba</v>
          </cell>
          <cell r="C13" t="str">
            <v>CFA CORDOBA </v>
          </cell>
          <cell r="D13">
            <v>44049</v>
          </cell>
          <cell r="E13">
            <v>183000</v>
          </cell>
          <cell r="F13">
            <v>115900</v>
          </cell>
        </row>
        <row r="14">
          <cell r="A14" t="str">
            <v>349/20</v>
          </cell>
          <cell r="B14" t="str">
            <v>Córdoba</v>
          </cell>
          <cell r="C14" t="str">
            <v>JF DE RIO CUARTO</v>
          </cell>
          <cell r="D14">
            <v>44082</v>
          </cell>
          <cell r="E14">
            <v>120000</v>
          </cell>
          <cell r="F14">
            <v>32000</v>
          </cell>
        </row>
        <row r="15">
          <cell r="A15" t="str">
            <v>350/20</v>
          </cell>
          <cell r="B15" t="str">
            <v>Córdoba</v>
          </cell>
          <cell r="C15" t="str">
            <v>JF DE BELL VILLE</v>
          </cell>
          <cell r="D15">
            <v>44082</v>
          </cell>
          <cell r="E15">
            <v>67518</v>
          </cell>
          <cell r="F15">
            <v>18005</v>
          </cell>
        </row>
        <row r="16">
          <cell r="A16" t="str">
            <v>351/20</v>
          </cell>
          <cell r="B16" t="str">
            <v>Córdoba</v>
          </cell>
          <cell r="C16" t="str">
            <v>JF DE SAN FRANCISCO</v>
          </cell>
          <cell r="D16">
            <v>44075</v>
          </cell>
          <cell r="E16">
            <v>120000</v>
          </cell>
          <cell r="F16">
            <v>41333</v>
          </cell>
        </row>
        <row r="17">
          <cell r="A17" t="str">
            <v>352/20</v>
          </cell>
          <cell r="B17" t="str">
            <v>Córdoba</v>
          </cell>
          <cell r="C17" t="str">
            <v>JF DE VILLA MARIA</v>
          </cell>
          <cell r="D17">
            <v>44082</v>
          </cell>
          <cell r="E17">
            <v>96000</v>
          </cell>
          <cell r="F17">
            <v>25600</v>
          </cell>
        </row>
        <row r="18">
          <cell r="A18" t="str">
            <v>355/20</v>
          </cell>
          <cell r="B18" t="str">
            <v>Corrientes</v>
          </cell>
          <cell r="C18" t="str">
            <v>JF DE GOYA</v>
          </cell>
          <cell r="D18">
            <v>44082</v>
          </cell>
          <cell r="E18">
            <v>51000</v>
          </cell>
          <cell r="F18">
            <v>13600</v>
          </cell>
        </row>
        <row r="19">
          <cell r="A19" t="str">
            <v>356/20</v>
          </cell>
          <cell r="B19" t="str">
            <v>Crim y Corr</v>
          </cell>
          <cell r="C19" t="str">
            <v>INTENDENCIA</v>
          </cell>
          <cell r="D19">
            <v>44047</v>
          </cell>
          <cell r="E19">
            <v>771924</v>
          </cell>
          <cell r="F19">
            <v>506039</v>
          </cell>
        </row>
        <row r="20">
          <cell r="A20" t="str">
            <v>358/20</v>
          </cell>
          <cell r="B20" t="str">
            <v>Electoral</v>
          </cell>
          <cell r="C20" t="str">
            <v>INTENDENCIA </v>
          </cell>
          <cell r="D20">
            <v>44056</v>
          </cell>
          <cell r="E20">
            <v>146880</v>
          </cell>
          <cell r="F20">
            <v>81600</v>
          </cell>
        </row>
        <row r="21">
          <cell r="A21" t="str">
            <v>359/20</v>
          </cell>
          <cell r="B21" t="str">
            <v>Gral. Roca</v>
          </cell>
          <cell r="C21" t="str">
            <v>JF DE VIEDMA</v>
          </cell>
          <cell r="D21">
            <v>44050</v>
          </cell>
          <cell r="E21">
            <v>109800</v>
          </cell>
          <cell r="F21">
            <v>68320</v>
          </cell>
        </row>
        <row r="22">
          <cell r="A22" t="str">
            <v>360/20</v>
          </cell>
          <cell r="B22" t="str">
            <v>Gral. Roca</v>
          </cell>
          <cell r="C22" t="str">
            <v>CFA GENERAL ROCA</v>
          </cell>
          <cell r="D22">
            <v>44053</v>
          </cell>
          <cell r="E22">
            <v>106800.48714903725</v>
          </cell>
          <cell r="F22">
            <v>62894</v>
          </cell>
        </row>
        <row r="23">
          <cell r="A23" t="str">
            <v>361/20</v>
          </cell>
          <cell r="B23" t="str">
            <v>Gral. Roca</v>
          </cell>
          <cell r="C23" t="str">
            <v>JF1 NEUQUEN</v>
          </cell>
          <cell r="D23">
            <v>44055</v>
          </cell>
          <cell r="E23">
            <v>125061</v>
          </cell>
          <cell r="F23">
            <v>70868</v>
          </cell>
        </row>
        <row r="24">
          <cell r="A24" t="str">
            <v>362/20</v>
          </cell>
          <cell r="B24" t="str">
            <v>Gral. Roca</v>
          </cell>
          <cell r="C24" t="str">
            <v>JF DE BARILOCHE</v>
          </cell>
          <cell r="D24">
            <v>44055</v>
          </cell>
          <cell r="E24">
            <v>44044</v>
          </cell>
          <cell r="F24">
            <v>24958</v>
          </cell>
        </row>
        <row r="25">
          <cell r="A25" t="str">
            <v>363/20</v>
          </cell>
          <cell r="B25" t="str">
            <v>Gral. Roca</v>
          </cell>
          <cell r="C25" t="str">
            <v>JF DE ZAPALA</v>
          </cell>
          <cell r="D25">
            <v>44053</v>
          </cell>
          <cell r="E25">
            <v>60000</v>
          </cell>
          <cell r="F25">
            <v>35333</v>
          </cell>
        </row>
        <row r="26">
          <cell r="A26" t="str">
            <v>364/20</v>
          </cell>
          <cell r="B26" t="str">
            <v>La Plata</v>
          </cell>
          <cell r="C26" t="str">
            <v>INTENDENCIA </v>
          </cell>
          <cell r="D26">
            <v>44049</v>
          </cell>
          <cell r="E26">
            <v>218952</v>
          </cell>
          <cell r="F26">
            <v>138670</v>
          </cell>
        </row>
        <row r="27">
          <cell r="A27" t="str">
            <v>365/20</v>
          </cell>
          <cell r="B27" t="str">
            <v>La Plata</v>
          </cell>
          <cell r="C27" t="str">
            <v>JF JUNIN</v>
          </cell>
          <cell r="D27">
            <v>44055</v>
          </cell>
          <cell r="E27">
            <v>39000</v>
          </cell>
          <cell r="F27">
            <v>22100</v>
          </cell>
        </row>
        <row r="28">
          <cell r="A28" t="str">
            <v>366/20</v>
          </cell>
          <cell r="B28" t="str">
            <v>Mar del Plata</v>
          </cell>
          <cell r="C28" t="str">
            <v>CFA MAR DEL PLATA</v>
          </cell>
          <cell r="D28">
            <v>44054</v>
          </cell>
          <cell r="E28">
            <v>135036</v>
          </cell>
          <cell r="F28">
            <v>78021</v>
          </cell>
        </row>
        <row r="29">
          <cell r="A29" t="str">
            <v>367/20</v>
          </cell>
          <cell r="B29" t="str">
            <v>Mar del Plata</v>
          </cell>
          <cell r="C29" t="str">
            <v>JF DE AZUL  1</v>
          </cell>
          <cell r="D29">
            <v>44070</v>
          </cell>
          <cell r="E29">
            <v>47209.5</v>
          </cell>
          <cell r="F29">
            <v>18884</v>
          </cell>
        </row>
        <row r="30">
          <cell r="A30" t="str">
            <v>368/20</v>
          </cell>
          <cell r="B30" t="str">
            <v>Mar del Plata</v>
          </cell>
          <cell r="C30" t="str">
            <v>JF DE DOLORES</v>
          </cell>
          <cell r="D30">
            <v>44082</v>
          </cell>
          <cell r="E30">
            <v>180000</v>
          </cell>
          <cell r="F30">
            <v>48000</v>
          </cell>
        </row>
        <row r="31">
          <cell r="A31" t="str">
            <v>370/20</v>
          </cell>
          <cell r="B31" t="str">
            <v>Mendoza</v>
          </cell>
          <cell r="C31" t="str">
            <v>CFA MENDOZA</v>
          </cell>
          <cell r="D31">
            <v>44049</v>
          </cell>
          <cell r="E31">
            <v>192000</v>
          </cell>
          <cell r="F31">
            <v>121600.00000000001</v>
          </cell>
        </row>
        <row r="32">
          <cell r="A32" t="str">
            <v>371/20</v>
          </cell>
          <cell r="B32" t="str">
            <v>Mendoza</v>
          </cell>
          <cell r="C32" t="str">
            <v>JF SAN JUAN</v>
          </cell>
          <cell r="D32">
            <v>44055</v>
          </cell>
          <cell r="E32">
            <v>135357</v>
          </cell>
          <cell r="F32">
            <v>76702</v>
          </cell>
        </row>
        <row r="33">
          <cell r="A33" t="str">
            <v>372/20</v>
          </cell>
          <cell r="B33" t="str">
            <v>Mendoza</v>
          </cell>
          <cell r="C33" t="str">
            <v>JF DE SAN LUIS</v>
          </cell>
          <cell r="D33">
            <v>44083</v>
          </cell>
          <cell r="E33">
            <v>55500</v>
          </cell>
          <cell r="F33">
            <v>14183</v>
          </cell>
        </row>
        <row r="34">
          <cell r="A34" t="str">
            <v>373/20</v>
          </cell>
          <cell r="B34" t="str">
            <v>Mendoza</v>
          </cell>
          <cell r="C34" t="str">
            <v>JF DE SAN RAFAEL</v>
          </cell>
          <cell r="D34">
            <v>44050</v>
          </cell>
          <cell r="E34">
            <v>22080</v>
          </cell>
          <cell r="F34">
            <v>13739</v>
          </cell>
        </row>
        <row r="35">
          <cell r="A35" t="str">
            <v>375/20</v>
          </cell>
          <cell r="B35" t="str">
            <v>Paraná</v>
          </cell>
          <cell r="C35" t="str">
            <v>CFA PARANA</v>
          </cell>
          <cell r="D35">
            <v>44057</v>
          </cell>
          <cell r="E35">
            <v>78750</v>
          </cell>
          <cell r="F35">
            <v>42875</v>
          </cell>
        </row>
        <row r="36">
          <cell r="A36" t="str">
            <v>376/20</v>
          </cell>
          <cell r="B36" t="str">
            <v>Paraná</v>
          </cell>
          <cell r="C36" t="str">
            <v>JF DE CONCEPCION DEL URUGUAY 1</v>
          </cell>
          <cell r="D36">
            <v>44057</v>
          </cell>
          <cell r="E36">
            <v>90000</v>
          </cell>
          <cell r="F36">
            <v>49000</v>
          </cell>
        </row>
        <row r="37">
          <cell r="A37" t="str">
            <v>377/20</v>
          </cell>
          <cell r="B37" t="str">
            <v>Paraná</v>
          </cell>
          <cell r="C37" t="str">
            <v>JF GUALEGUAYCHÚ</v>
          </cell>
          <cell r="D37">
            <v>44063</v>
          </cell>
          <cell r="E37">
            <v>23500</v>
          </cell>
          <cell r="F37">
            <v>11228</v>
          </cell>
        </row>
        <row r="38">
          <cell r="A38" t="str">
            <v>378/20</v>
          </cell>
          <cell r="B38" t="str">
            <v>Penal Eco</v>
          </cell>
          <cell r="C38" t="str">
            <v>INTENDENCIA CAMARA PENAL ECONÓMICO</v>
          </cell>
          <cell r="D38">
            <v>44043</v>
          </cell>
          <cell r="E38">
            <v>493680</v>
          </cell>
          <cell r="F38">
            <v>345576</v>
          </cell>
        </row>
        <row r="39">
          <cell r="A39" t="str">
            <v>379/20</v>
          </cell>
          <cell r="B39" t="str">
            <v>Posadas</v>
          </cell>
          <cell r="C39" t="str">
            <v>CFA POSADAS</v>
          </cell>
          <cell r="D39">
            <v>44068</v>
          </cell>
          <cell r="E39">
            <v>205312.8</v>
          </cell>
          <cell r="F39">
            <v>86688</v>
          </cell>
        </row>
        <row r="40">
          <cell r="A40" t="str">
            <v>380/20</v>
          </cell>
          <cell r="B40" t="str">
            <v>Posadas</v>
          </cell>
          <cell r="C40" t="str">
            <v>JF DE ELDORADO</v>
          </cell>
          <cell r="D40">
            <v>44057</v>
          </cell>
          <cell r="E40">
            <v>54000</v>
          </cell>
          <cell r="F40">
            <v>29400</v>
          </cell>
        </row>
        <row r="41">
          <cell r="A41" t="str">
            <v>381/20</v>
          </cell>
          <cell r="B41" t="str">
            <v>Posadas</v>
          </cell>
          <cell r="C41" t="str">
            <v>JF DE OBERA</v>
          </cell>
          <cell r="D41">
            <v>44070</v>
          </cell>
          <cell r="E41">
            <v>60984</v>
          </cell>
          <cell r="F41">
            <v>24394</v>
          </cell>
        </row>
        <row r="42">
          <cell r="A42" t="str">
            <v>382/20</v>
          </cell>
          <cell r="B42" t="str">
            <v>Resistencia</v>
          </cell>
          <cell r="C42" t="str">
            <v>CFA RESISTENCIA</v>
          </cell>
          <cell r="D42">
            <v>44061</v>
          </cell>
          <cell r="E42">
            <v>132200</v>
          </cell>
          <cell r="F42">
            <v>66100</v>
          </cell>
        </row>
        <row r="43">
          <cell r="A43" t="str">
            <v>383/20</v>
          </cell>
          <cell r="B43" t="str">
            <v>Resistencia</v>
          </cell>
          <cell r="C43" t="str">
            <v>JF1 FORMOSA</v>
          </cell>
          <cell r="D43">
            <v>44095</v>
          </cell>
          <cell r="E43">
            <v>82764</v>
          </cell>
          <cell r="F43">
            <v>10116</v>
          </cell>
        </row>
        <row r="44">
          <cell r="A44" t="str">
            <v>384/20</v>
          </cell>
          <cell r="B44" t="str">
            <v>Resistencia</v>
          </cell>
          <cell r="C44" t="str">
            <v>JF DE PRESIDENCIA ROQUE SAENZ PEÑA</v>
          </cell>
          <cell r="D44">
            <v>44048</v>
          </cell>
          <cell r="E44">
            <v>34800</v>
          </cell>
          <cell r="F44">
            <v>22427</v>
          </cell>
        </row>
        <row r="45">
          <cell r="A45" t="str">
            <v>385/20</v>
          </cell>
          <cell r="B45" t="str">
            <v>Resistencia</v>
          </cell>
          <cell r="C45" t="str">
            <v>JF DE RECONQUISTA</v>
          </cell>
          <cell r="D45">
            <v>44070</v>
          </cell>
          <cell r="E45">
            <v>69831</v>
          </cell>
          <cell r="F45">
            <v>27932</v>
          </cell>
        </row>
        <row r="46">
          <cell r="A46" t="str">
            <v>386/20</v>
          </cell>
          <cell r="B46" t="str">
            <v>Rosario</v>
          </cell>
          <cell r="C46" t="str">
            <v>CFA ROSARIO</v>
          </cell>
          <cell r="D46">
            <v>44046</v>
          </cell>
          <cell r="E46">
            <v>179172</v>
          </cell>
          <cell r="F46">
            <v>119448</v>
          </cell>
        </row>
        <row r="47">
          <cell r="A47" t="str">
            <v>387/20</v>
          </cell>
          <cell r="B47" t="str">
            <v>Rosario</v>
          </cell>
          <cell r="C47" t="str">
            <v>JF1 SANTA FE</v>
          </cell>
          <cell r="D47">
            <v>44055</v>
          </cell>
          <cell r="E47">
            <v>107484</v>
          </cell>
          <cell r="F47">
            <v>60908</v>
          </cell>
        </row>
        <row r="48">
          <cell r="A48" t="str">
            <v>388/20</v>
          </cell>
          <cell r="B48" t="str">
            <v>Rosario</v>
          </cell>
          <cell r="C48" t="str">
            <v>JF DE SAN NICOLAS 1</v>
          </cell>
          <cell r="D48">
            <v>44048</v>
          </cell>
          <cell r="E48">
            <v>43065</v>
          </cell>
          <cell r="F48">
            <v>27753</v>
          </cell>
        </row>
        <row r="49">
          <cell r="A49" t="str">
            <v>389/20</v>
          </cell>
          <cell r="B49" t="str">
            <v>Rosario</v>
          </cell>
          <cell r="C49" t="str">
            <v>JF DE VENADO TUERTO</v>
          </cell>
          <cell r="D49">
            <v>44083</v>
          </cell>
          <cell r="E49">
            <v>66780</v>
          </cell>
          <cell r="F49">
            <v>17066</v>
          </cell>
        </row>
        <row r="50">
          <cell r="A50" t="str">
            <v>390/20</v>
          </cell>
          <cell r="B50" t="str">
            <v>Rosario</v>
          </cell>
          <cell r="C50" t="str">
            <v>JF DE RAFAELA</v>
          </cell>
          <cell r="D50">
            <v>44070</v>
          </cell>
          <cell r="E50">
            <v>54000</v>
          </cell>
          <cell r="F50">
            <v>21600</v>
          </cell>
        </row>
        <row r="51">
          <cell r="A51" t="str">
            <v>391/20</v>
          </cell>
          <cell r="B51" t="str">
            <v>Salta</v>
          </cell>
          <cell r="C51" t="str">
            <v>INTENDENCIA</v>
          </cell>
          <cell r="D51">
            <v>44054</v>
          </cell>
          <cell r="E51">
            <v>103800</v>
          </cell>
          <cell r="F51">
            <v>59973</v>
          </cell>
        </row>
        <row r="52">
          <cell r="A52" t="str">
            <v>392/20</v>
          </cell>
          <cell r="B52" t="str">
            <v>San Martín</v>
          </cell>
          <cell r="C52" t="str">
            <v>INTENDENCIA</v>
          </cell>
          <cell r="D52">
            <v>44068</v>
          </cell>
          <cell r="E52">
            <v>840000</v>
          </cell>
          <cell r="F52">
            <v>354667</v>
          </cell>
        </row>
        <row r="53">
          <cell r="A53" t="str">
            <v>393/20</v>
          </cell>
          <cell r="B53" t="str">
            <v>San Martín</v>
          </cell>
          <cell r="C53" t="str">
            <v>JF CAMPANA</v>
          </cell>
          <cell r="D53">
            <v>44061</v>
          </cell>
          <cell r="E53">
            <v>76800</v>
          </cell>
          <cell r="F53">
            <v>38400</v>
          </cell>
        </row>
        <row r="54">
          <cell r="A54" t="str">
            <v>394/20</v>
          </cell>
          <cell r="B54" t="str">
            <v>San Martín</v>
          </cell>
          <cell r="C54" t="str">
            <v>JF MERCEDES</v>
          </cell>
          <cell r="D54">
            <v>44070</v>
          </cell>
          <cell r="E54">
            <v>44200</v>
          </cell>
          <cell r="F54">
            <v>17680</v>
          </cell>
        </row>
        <row r="55">
          <cell r="A55" t="str">
            <v>395/20</v>
          </cell>
          <cell r="B55" t="str">
            <v>Seg Social</v>
          </cell>
          <cell r="C55" t="str">
            <v>INTENDENCIA</v>
          </cell>
          <cell r="D55">
            <v>44047</v>
          </cell>
          <cell r="E55">
            <v>99987</v>
          </cell>
          <cell r="F55">
            <v>65547</v>
          </cell>
        </row>
        <row r="56">
          <cell r="A56" t="str">
            <v>396/20</v>
          </cell>
          <cell r="B56" t="str">
            <v>Trabajo</v>
          </cell>
          <cell r="C56" t="str">
            <v>INTENDENCIA</v>
          </cell>
          <cell r="D56">
            <v>44047</v>
          </cell>
          <cell r="E56">
            <v>435600</v>
          </cell>
          <cell r="F56">
            <v>285560</v>
          </cell>
        </row>
        <row r="57">
          <cell r="A57" t="str">
            <v>397/20</v>
          </cell>
          <cell r="B57" t="str">
            <v>Tucumán</v>
          </cell>
          <cell r="C57" t="str">
            <v>CFA TUCUMAN</v>
          </cell>
          <cell r="D57">
            <v>44053</v>
          </cell>
          <cell r="E57">
            <v>69300</v>
          </cell>
          <cell r="F57">
            <v>40810</v>
          </cell>
        </row>
        <row r="58">
          <cell r="A58" t="str">
            <v>398/20</v>
          </cell>
          <cell r="B58" t="str">
            <v>Tucumán</v>
          </cell>
          <cell r="C58" t="str">
            <v>JF1 SANTIAGO DEL ESTERO </v>
          </cell>
          <cell r="D58">
            <v>44070</v>
          </cell>
          <cell r="E58">
            <v>99000</v>
          </cell>
          <cell r="F58">
            <v>39600</v>
          </cell>
        </row>
        <row r="59">
          <cell r="A59" t="str">
            <v>399/20</v>
          </cell>
          <cell r="B59" t="str">
            <v>Tucumán</v>
          </cell>
          <cell r="C59" t="str">
            <v>JF DE CATAMARCA</v>
          </cell>
          <cell r="D59">
            <v>44055</v>
          </cell>
          <cell r="E59">
            <v>87600</v>
          </cell>
          <cell r="F59">
            <v>49640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3"/>
  <sheetViews>
    <sheetView tabSelected="1" view="pageBreakPreview" zoomScale="75" zoomScaleNormal="25" zoomScaleSheetLayoutView="75" zoomScalePageLayoutView="0" workbookViewId="0" topLeftCell="F319">
      <selection activeCell="Q6" sqref="Q6"/>
    </sheetView>
  </sheetViews>
  <sheetFormatPr defaultColWidth="11.421875" defaultRowHeight="43.5" customHeight="1"/>
  <cols>
    <col min="1" max="1" width="20.28125" style="21" customWidth="1"/>
    <col min="2" max="2" width="25.00390625" style="22" customWidth="1"/>
    <col min="3" max="3" width="37.421875" style="22" customWidth="1"/>
    <col min="4" max="4" width="26.140625" style="22" customWidth="1"/>
    <col min="5" max="5" width="32.00390625" style="22" customWidth="1"/>
    <col min="6" max="6" width="20.00390625" style="22" customWidth="1"/>
    <col min="7" max="7" width="30.140625" style="22" customWidth="1"/>
    <col min="8" max="8" width="32.00390625" style="22" customWidth="1"/>
    <col min="9" max="9" width="17.421875" style="22" customWidth="1"/>
    <col min="10" max="10" width="30.28125" style="22" customWidth="1"/>
    <col min="11" max="11" width="24.8515625" style="23" customWidth="1"/>
    <col min="12" max="12" width="32.8515625" style="22" customWidth="1"/>
    <col min="13" max="13" width="32.8515625" style="21" customWidth="1"/>
    <col min="14" max="14" width="33.00390625" style="22" customWidth="1"/>
    <col min="15" max="15" width="29.57421875" style="22" customWidth="1"/>
    <col min="16" max="16" width="3.421875" style="24" customWidth="1"/>
    <col min="17" max="17" width="13.57421875" style="22" customWidth="1"/>
    <col min="18" max="18" width="2.00390625" style="22" customWidth="1"/>
    <col min="19" max="16384" width="11.421875" style="22" customWidth="1"/>
  </cols>
  <sheetData>
    <row r="1" spans="1:16" s="5" customFormat="1" ht="43.5" customHeight="1">
      <c r="A1" s="1" t="s">
        <v>1295</v>
      </c>
      <c r="B1" s="2" t="s">
        <v>1296</v>
      </c>
      <c r="C1" s="2" t="s">
        <v>1297</v>
      </c>
      <c r="D1" s="2" t="s">
        <v>1298</v>
      </c>
      <c r="E1" s="2" t="s">
        <v>1299</v>
      </c>
      <c r="F1" s="2" t="s">
        <v>1300</v>
      </c>
      <c r="G1" s="2" t="s">
        <v>1301</v>
      </c>
      <c r="H1" s="2" t="s">
        <v>1302</v>
      </c>
      <c r="I1" s="2" t="s">
        <v>1303</v>
      </c>
      <c r="J1" s="2" t="s">
        <v>1304</v>
      </c>
      <c r="K1" s="3" t="s">
        <v>1305</v>
      </c>
      <c r="L1" s="2" t="s">
        <v>1306</v>
      </c>
      <c r="M1" s="2" t="s">
        <v>1307</v>
      </c>
      <c r="N1" s="2" t="s">
        <v>1308</v>
      </c>
      <c r="O1" s="2" t="s">
        <v>1309</v>
      </c>
      <c r="P1" s="4"/>
    </row>
    <row r="2" spans="1:16" s="5" customFormat="1" ht="43.5" customHeight="1">
      <c r="A2" s="6">
        <v>1</v>
      </c>
      <c r="B2" s="7" t="s">
        <v>1211</v>
      </c>
      <c r="C2" s="8" t="s">
        <v>244</v>
      </c>
      <c r="D2" s="7"/>
      <c r="E2" s="8" t="s">
        <v>245</v>
      </c>
      <c r="F2" s="8" t="s">
        <v>1212</v>
      </c>
      <c r="G2" s="8" t="s">
        <v>328</v>
      </c>
      <c r="H2" s="8" t="s">
        <v>273</v>
      </c>
      <c r="I2" s="8" t="s">
        <v>327</v>
      </c>
      <c r="J2" s="8" t="s">
        <v>334</v>
      </c>
      <c r="K2" s="9" t="s">
        <v>1210</v>
      </c>
      <c r="L2" s="8" t="s">
        <v>243</v>
      </c>
      <c r="M2" s="9" t="s">
        <v>1214</v>
      </c>
      <c r="N2" s="10">
        <v>4230890</v>
      </c>
      <c r="O2" s="11" t="s">
        <v>1213</v>
      </c>
      <c r="P2" s="4"/>
    </row>
    <row r="3" spans="1:16" s="5" customFormat="1" ht="43.5" customHeight="1">
      <c r="A3" s="6">
        <v>2</v>
      </c>
      <c r="B3" s="7" t="s">
        <v>14</v>
      </c>
      <c r="C3" s="8" t="s">
        <v>1270</v>
      </c>
      <c r="D3" s="7">
        <v>2</v>
      </c>
      <c r="E3" s="8" t="s">
        <v>250</v>
      </c>
      <c r="F3" s="8"/>
      <c r="G3" s="8" t="s">
        <v>320</v>
      </c>
      <c r="H3" s="8" t="s">
        <v>273</v>
      </c>
      <c r="I3" s="8" t="s">
        <v>246</v>
      </c>
      <c r="J3" s="8" t="s">
        <v>251</v>
      </c>
      <c r="K3" s="9" t="s">
        <v>15</v>
      </c>
      <c r="L3" s="8" t="s">
        <v>243</v>
      </c>
      <c r="M3" s="9" t="s">
        <v>414</v>
      </c>
      <c r="N3" s="10">
        <v>438945</v>
      </c>
      <c r="O3" s="11" t="s">
        <v>415</v>
      </c>
      <c r="P3" s="4"/>
    </row>
    <row r="4" spans="1:16" s="5" customFormat="1" ht="43.5" customHeight="1">
      <c r="A4" s="6">
        <v>3</v>
      </c>
      <c r="B4" s="7" t="s">
        <v>735</v>
      </c>
      <c r="C4" s="8" t="s">
        <v>1236</v>
      </c>
      <c r="D4" s="7"/>
      <c r="E4" s="8" t="s">
        <v>250</v>
      </c>
      <c r="F4" s="8"/>
      <c r="G4" s="8" t="s">
        <v>320</v>
      </c>
      <c r="H4" s="8" t="s">
        <v>273</v>
      </c>
      <c r="I4" s="8" t="s">
        <v>364</v>
      </c>
      <c r="J4" s="8" t="s">
        <v>296</v>
      </c>
      <c r="K4" s="9"/>
      <c r="L4" s="8"/>
      <c r="M4" s="9" t="s">
        <v>734</v>
      </c>
      <c r="N4" s="10">
        <v>598076</v>
      </c>
      <c r="O4" s="11"/>
      <c r="P4" s="4"/>
    </row>
    <row r="5" spans="1:16" s="5" customFormat="1" ht="43.5" customHeight="1">
      <c r="A5" s="6">
        <v>4</v>
      </c>
      <c r="B5" s="7" t="s">
        <v>1209</v>
      </c>
      <c r="C5" s="8" t="s">
        <v>1225</v>
      </c>
      <c r="D5" s="7"/>
      <c r="E5" s="8" t="s">
        <v>895</v>
      </c>
      <c r="F5" s="8"/>
      <c r="G5" s="8" t="s">
        <v>254</v>
      </c>
      <c r="H5" s="8" t="s">
        <v>288</v>
      </c>
      <c r="I5" s="8" t="s">
        <v>246</v>
      </c>
      <c r="J5" s="8" t="s">
        <v>345</v>
      </c>
      <c r="K5" s="9" t="s">
        <v>1208</v>
      </c>
      <c r="L5" s="8" t="s">
        <v>243</v>
      </c>
      <c r="M5" s="9" t="s">
        <v>1207</v>
      </c>
      <c r="N5" s="10">
        <v>32502098</v>
      </c>
      <c r="O5" s="11" t="s">
        <v>723</v>
      </c>
      <c r="P5" s="4"/>
    </row>
    <row r="6" spans="1:16" s="5" customFormat="1" ht="43.5" customHeight="1">
      <c r="A6" s="6">
        <v>5</v>
      </c>
      <c r="B6" s="7" t="s">
        <v>9</v>
      </c>
      <c r="C6" s="8" t="s">
        <v>261</v>
      </c>
      <c r="D6" s="7"/>
      <c r="E6" s="8" t="s">
        <v>245</v>
      </c>
      <c r="F6" s="8" t="s">
        <v>411</v>
      </c>
      <c r="G6" s="8" t="s">
        <v>275</v>
      </c>
      <c r="H6" s="8" t="s">
        <v>297</v>
      </c>
      <c r="I6" s="8" t="s">
        <v>246</v>
      </c>
      <c r="J6" s="8" t="s">
        <v>251</v>
      </c>
      <c r="K6" s="9" t="s">
        <v>10</v>
      </c>
      <c r="L6" s="8" t="s">
        <v>243</v>
      </c>
      <c r="M6" s="9" t="s">
        <v>412</v>
      </c>
      <c r="N6" s="10">
        <v>573080</v>
      </c>
      <c r="O6" s="11" t="s">
        <v>257</v>
      </c>
      <c r="P6" s="4"/>
    </row>
    <row r="7" spans="1:16" s="5" customFormat="1" ht="43.5" customHeight="1">
      <c r="A7" s="6">
        <v>6</v>
      </c>
      <c r="B7" s="7" t="s">
        <v>24</v>
      </c>
      <c r="C7" s="8" t="s">
        <v>1288</v>
      </c>
      <c r="D7" s="7"/>
      <c r="E7" s="8" t="s">
        <v>413</v>
      </c>
      <c r="F7" s="8" t="s">
        <v>427</v>
      </c>
      <c r="G7" s="8" t="s">
        <v>307</v>
      </c>
      <c r="H7" s="8" t="s">
        <v>306</v>
      </c>
      <c r="I7" s="8" t="s">
        <v>246</v>
      </c>
      <c r="J7" s="8" t="s">
        <v>251</v>
      </c>
      <c r="K7" s="9" t="s">
        <v>25</v>
      </c>
      <c r="L7" s="8" t="s">
        <v>243</v>
      </c>
      <c r="M7" s="9" t="s">
        <v>428</v>
      </c>
      <c r="N7" s="10">
        <v>334392</v>
      </c>
      <c r="O7" s="11" t="s">
        <v>429</v>
      </c>
      <c r="P7" s="4"/>
    </row>
    <row r="8" spans="1:16" s="5" customFormat="1" ht="43.5" customHeight="1">
      <c r="A8" s="6">
        <v>7</v>
      </c>
      <c r="B8" s="7" t="s">
        <v>7</v>
      </c>
      <c r="C8" s="8" t="s">
        <v>261</v>
      </c>
      <c r="D8" s="7"/>
      <c r="E8" s="8" t="s">
        <v>245</v>
      </c>
      <c r="F8" s="8" t="s">
        <v>409</v>
      </c>
      <c r="G8" s="8" t="s">
        <v>275</v>
      </c>
      <c r="H8" s="8" t="s">
        <v>527</v>
      </c>
      <c r="I8" s="8" t="s">
        <v>246</v>
      </c>
      <c r="J8" s="8" t="s">
        <v>251</v>
      </c>
      <c r="K8" s="9" t="s">
        <v>8</v>
      </c>
      <c r="L8" s="8" t="s">
        <v>243</v>
      </c>
      <c r="M8" s="9" t="s">
        <v>410</v>
      </c>
      <c r="N8" s="10">
        <v>315330</v>
      </c>
      <c r="O8" s="11" t="s">
        <v>257</v>
      </c>
      <c r="P8" s="4"/>
    </row>
    <row r="9" spans="1:16" s="5" customFormat="1" ht="43.5" customHeight="1">
      <c r="A9" s="6">
        <v>8</v>
      </c>
      <c r="B9" s="7" t="s">
        <v>16</v>
      </c>
      <c r="C9" s="8" t="s">
        <v>244</v>
      </c>
      <c r="D9" s="7"/>
      <c r="E9" s="8" t="s">
        <v>413</v>
      </c>
      <c r="F9" s="8" t="s">
        <v>431</v>
      </c>
      <c r="G9" s="8" t="s">
        <v>397</v>
      </c>
      <c r="H9" s="8" t="s">
        <v>432</v>
      </c>
      <c r="I9" s="8" t="s">
        <v>270</v>
      </c>
      <c r="J9" s="8" t="s">
        <v>334</v>
      </c>
      <c r="K9" s="9" t="s">
        <v>17</v>
      </c>
      <c r="L9" s="8" t="s">
        <v>304</v>
      </c>
      <c r="M9" s="9" t="s">
        <v>433</v>
      </c>
      <c r="N9" s="10"/>
      <c r="O9" s="11"/>
      <c r="P9" s="4"/>
    </row>
    <row r="10" spans="1:16" s="5" customFormat="1" ht="43.5" customHeight="1">
      <c r="A10" s="6">
        <v>9</v>
      </c>
      <c r="B10" s="7" t="s">
        <v>5</v>
      </c>
      <c r="C10" s="8" t="s">
        <v>1280</v>
      </c>
      <c r="D10" s="7">
        <v>3</v>
      </c>
      <c r="E10" s="8" t="s">
        <v>245</v>
      </c>
      <c r="F10" s="8" t="s">
        <v>405</v>
      </c>
      <c r="G10" s="8" t="s">
        <v>328</v>
      </c>
      <c r="H10" s="8" t="s">
        <v>526</v>
      </c>
      <c r="I10" s="8" t="s">
        <v>327</v>
      </c>
      <c r="J10" s="8" t="s">
        <v>251</v>
      </c>
      <c r="K10" s="9" t="s">
        <v>6</v>
      </c>
      <c r="L10" s="8" t="s">
        <v>243</v>
      </c>
      <c r="M10" s="9" t="s">
        <v>407</v>
      </c>
      <c r="N10" s="10">
        <v>441000</v>
      </c>
      <c r="O10" s="11" t="s">
        <v>408</v>
      </c>
      <c r="P10" s="4"/>
    </row>
    <row r="11" spans="1:16" s="5" customFormat="1" ht="43.5" customHeight="1">
      <c r="A11" s="6">
        <v>10</v>
      </c>
      <c r="B11" s="7" t="s">
        <v>1205</v>
      </c>
      <c r="C11" s="8" t="s">
        <v>1271</v>
      </c>
      <c r="D11" s="7"/>
      <c r="E11" s="8" t="s">
        <v>245</v>
      </c>
      <c r="F11" s="12" t="s">
        <v>349</v>
      </c>
      <c r="G11" s="8" t="s">
        <v>277</v>
      </c>
      <c r="H11" s="8" t="s">
        <v>291</v>
      </c>
      <c r="I11" s="8" t="s">
        <v>246</v>
      </c>
      <c r="J11" s="8" t="s">
        <v>345</v>
      </c>
      <c r="K11" s="9" t="s">
        <v>1206</v>
      </c>
      <c r="L11" s="8" t="s">
        <v>243</v>
      </c>
      <c r="M11" s="9" t="s">
        <v>1204</v>
      </c>
      <c r="N11" s="10">
        <v>5987564</v>
      </c>
      <c r="O11" s="11" t="s">
        <v>953</v>
      </c>
      <c r="P11" s="4"/>
    </row>
    <row r="12" spans="1:16" s="5" customFormat="1" ht="43.5" customHeight="1">
      <c r="A12" s="6">
        <v>11</v>
      </c>
      <c r="B12" s="7" t="s">
        <v>737</v>
      </c>
      <c r="C12" s="8" t="s">
        <v>1242</v>
      </c>
      <c r="D12" s="7">
        <v>25</v>
      </c>
      <c r="E12" s="8" t="s">
        <v>250</v>
      </c>
      <c r="F12" s="12"/>
      <c r="G12" s="8" t="s">
        <v>254</v>
      </c>
      <c r="H12" s="8" t="s">
        <v>288</v>
      </c>
      <c r="I12" s="8" t="s">
        <v>246</v>
      </c>
      <c r="J12" s="8" t="s">
        <v>296</v>
      </c>
      <c r="K12" s="9"/>
      <c r="L12" s="8"/>
      <c r="M12" s="9" t="s">
        <v>736</v>
      </c>
      <c r="N12" s="10">
        <v>447589</v>
      </c>
      <c r="O12" s="11"/>
      <c r="P12" s="4"/>
    </row>
    <row r="13" spans="1:16" s="5" customFormat="1" ht="43.5" customHeight="1">
      <c r="A13" s="6">
        <v>12</v>
      </c>
      <c r="B13" s="7" t="s">
        <v>42</v>
      </c>
      <c r="C13" s="8" t="s">
        <v>244</v>
      </c>
      <c r="D13" s="7"/>
      <c r="E13" s="8" t="s">
        <v>413</v>
      </c>
      <c r="F13" s="8" t="s">
        <v>409</v>
      </c>
      <c r="G13" s="8" t="s">
        <v>451</v>
      </c>
      <c r="H13" s="8" t="s">
        <v>273</v>
      </c>
      <c r="I13" s="8" t="s">
        <v>246</v>
      </c>
      <c r="J13" s="8" t="s">
        <v>334</v>
      </c>
      <c r="K13" s="9" t="s">
        <v>43</v>
      </c>
      <c r="L13" s="8" t="s">
        <v>243</v>
      </c>
      <c r="M13" s="9" t="s">
        <v>459</v>
      </c>
      <c r="N13" s="10">
        <v>3162822</v>
      </c>
      <c r="O13" s="11" t="s">
        <v>391</v>
      </c>
      <c r="P13" s="4"/>
    </row>
    <row r="14" spans="1:16" s="5" customFormat="1" ht="43.5" customHeight="1">
      <c r="A14" s="6">
        <v>13</v>
      </c>
      <c r="B14" s="7" t="s">
        <v>1022</v>
      </c>
      <c r="C14" s="8" t="s">
        <v>1278</v>
      </c>
      <c r="D14" s="7"/>
      <c r="E14" s="8" t="s">
        <v>250</v>
      </c>
      <c r="F14" s="8"/>
      <c r="G14" s="8" t="s">
        <v>254</v>
      </c>
      <c r="H14" s="8" t="s">
        <v>288</v>
      </c>
      <c r="I14" s="8" t="s">
        <v>246</v>
      </c>
      <c r="J14" s="8" t="s">
        <v>296</v>
      </c>
      <c r="K14" s="9"/>
      <c r="L14" s="8"/>
      <c r="M14" s="9" t="s">
        <v>1023</v>
      </c>
      <c r="N14" s="25">
        <v>244934.2</v>
      </c>
      <c r="O14" s="11"/>
      <c r="P14" s="4"/>
    </row>
    <row r="15" spans="1:16" s="5" customFormat="1" ht="43.5" customHeight="1">
      <c r="A15" s="6">
        <v>14</v>
      </c>
      <c r="B15" s="7" t="s">
        <v>1026</v>
      </c>
      <c r="C15" s="8" t="s">
        <v>1027</v>
      </c>
      <c r="D15" s="7">
        <v>5</v>
      </c>
      <c r="E15" s="8" t="s">
        <v>250</v>
      </c>
      <c r="F15" s="8"/>
      <c r="G15" s="8" t="s">
        <v>285</v>
      </c>
      <c r="H15" s="8" t="s">
        <v>1028</v>
      </c>
      <c r="I15" s="8" t="s">
        <v>284</v>
      </c>
      <c r="J15" s="8" t="s">
        <v>1018</v>
      </c>
      <c r="K15" s="9"/>
      <c r="L15" s="8"/>
      <c r="M15" s="9" t="s">
        <v>1025</v>
      </c>
      <c r="N15" s="25">
        <v>5618.11</v>
      </c>
      <c r="O15" s="11"/>
      <c r="P15" s="4"/>
    </row>
    <row r="16" spans="1:16" s="5" customFormat="1" ht="43.5" customHeight="1">
      <c r="A16" s="6">
        <v>15</v>
      </c>
      <c r="B16" s="7" t="s">
        <v>1024</v>
      </c>
      <c r="C16" s="8" t="s">
        <v>1236</v>
      </c>
      <c r="D16" s="7"/>
      <c r="E16" s="8" t="s">
        <v>250</v>
      </c>
      <c r="F16" s="8"/>
      <c r="G16" s="8" t="s">
        <v>290</v>
      </c>
      <c r="H16" s="8" t="s">
        <v>700</v>
      </c>
      <c r="I16" s="8" t="s">
        <v>329</v>
      </c>
      <c r="J16" s="8" t="s">
        <v>296</v>
      </c>
      <c r="K16" s="9"/>
      <c r="L16" s="8"/>
      <c r="M16" s="9" t="s">
        <v>1025</v>
      </c>
      <c r="N16" s="25">
        <v>373136.87</v>
      </c>
      <c r="O16" s="11"/>
      <c r="P16" s="4"/>
    </row>
    <row r="17" spans="1:16" s="5" customFormat="1" ht="43.5" customHeight="1">
      <c r="A17" s="6">
        <v>16</v>
      </c>
      <c r="B17" s="7" t="s">
        <v>1029</v>
      </c>
      <c r="C17" s="8" t="s">
        <v>1283</v>
      </c>
      <c r="D17" s="7">
        <v>2</v>
      </c>
      <c r="E17" s="8" t="s">
        <v>250</v>
      </c>
      <c r="F17" s="8"/>
      <c r="G17" s="8" t="s">
        <v>328</v>
      </c>
      <c r="H17" s="8" t="s">
        <v>1030</v>
      </c>
      <c r="I17" s="8" t="s">
        <v>327</v>
      </c>
      <c r="J17" s="8" t="s">
        <v>296</v>
      </c>
      <c r="K17" s="9"/>
      <c r="L17" s="8"/>
      <c r="M17" s="9" t="s">
        <v>1031</v>
      </c>
      <c r="N17" s="25">
        <v>135014.67</v>
      </c>
      <c r="O17" s="11"/>
      <c r="P17" s="4"/>
    </row>
    <row r="18" spans="1:16" s="5" customFormat="1" ht="43.5" customHeight="1">
      <c r="A18" s="6">
        <v>17</v>
      </c>
      <c r="B18" s="7" t="s">
        <v>213</v>
      </c>
      <c r="C18" s="8" t="s">
        <v>907</v>
      </c>
      <c r="D18" s="7">
        <v>2</v>
      </c>
      <c r="E18" s="8" t="s">
        <v>895</v>
      </c>
      <c r="F18" s="8"/>
      <c r="G18" s="8" t="s">
        <v>912</v>
      </c>
      <c r="H18" s="8" t="s">
        <v>297</v>
      </c>
      <c r="I18" s="8" t="s">
        <v>246</v>
      </c>
      <c r="J18" s="8" t="s">
        <v>251</v>
      </c>
      <c r="K18" s="9" t="s">
        <v>214</v>
      </c>
      <c r="L18" s="8" t="s">
        <v>304</v>
      </c>
      <c r="M18" s="13" t="s">
        <v>961</v>
      </c>
      <c r="N18" s="14"/>
      <c r="O18" s="15" t="s">
        <v>386</v>
      </c>
      <c r="P18" s="4"/>
    </row>
    <row r="19" spans="1:16" s="5" customFormat="1" ht="43.5" customHeight="1">
      <c r="A19" s="6">
        <v>18</v>
      </c>
      <c r="B19" s="7" t="s">
        <v>1032</v>
      </c>
      <c r="C19" s="8" t="s">
        <v>1033</v>
      </c>
      <c r="D19" s="7"/>
      <c r="E19" s="8" t="s">
        <v>1034</v>
      </c>
      <c r="F19" s="8"/>
      <c r="G19" s="8" t="s">
        <v>864</v>
      </c>
      <c r="H19" s="8" t="s">
        <v>1035</v>
      </c>
      <c r="I19" s="8" t="s">
        <v>327</v>
      </c>
      <c r="J19" s="8" t="s">
        <v>296</v>
      </c>
      <c r="K19" s="9"/>
      <c r="L19" s="8"/>
      <c r="M19" s="9" t="s">
        <v>1036</v>
      </c>
      <c r="N19" s="25">
        <v>231150</v>
      </c>
      <c r="O19" s="15"/>
      <c r="P19" s="4"/>
    </row>
    <row r="20" spans="1:16" s="5" customFormat="1" ht="43.5" customHeight="1">
      <c r="A20" s="6">
        <v>19</v>
      </c>
      <c r="B20" s="7" t="s">
        <v>160</v>
      </c>
      <c r="C20" s="8" t="s">
        <v>1283</v>
      </c>
      <c r="D20" s="7"/>
      <c r="E20" s="8" t="s">
        <v>902</v>
      </c>
      <c r="F20" s="8"/>
      <c r="G20" s="8" t="s">
        <v>867</v>
      </c>
      <c r="H20" s="8" t="s">
        <v>299</v>
      </c>
      <c r="I20" s="8" t="s">
        <v>246</v>
      </c>
      <c r="J20" s="8" t="s">
        <v>251</v>
      </c>
      <c r="K20" s="9" t="s">
        <v>161</v>
      </c>
      <c r="L20" s="8" t="s">
        <v>243</v>
      </c>
      <c r="M20" s="9" t="s">
        <v>963</v>
      </c>
      <c r="N20" s="14">
        <v>125000</v>
      </c>
      <c r="O20" s="11" t="s">
        <v>253</v>
      </c>
      <c r="P20" s="4"/>
    </row>
    <row r="21" spans="1:16" s="5" customFormat="1" ht="43.5" customHeight="1">
      <c r="A21" s="6">
        <v>20</v>
      </c>
      <c r="B21" s="7" t="s">
        <v>224</v>
      </c>
      <c r="C21" s="8" t="s">
        <v>913</v>
      </c>
      <c r="D21" s="7"/>
      <c r="E21" s="8" t="s">
        <v>250</v>
      </c>
      <c r="F21" s="8"/>
      <c r="G21" s="8" t="s">
        <v>320</v>
      </c>
      <c r="H21" s="8"/>
      <c r="I21" s="8" t="s">
        <v>246</v>
      </c>
      <c r="J21" s="8" t="s">
        <v>251</v>
      </c>
      <c r="K21" s="9" t="s">
        <v>225</v>
      </c>
      <c r="L21" s="8" t="s">
        <v>243</v>
      </c>
      <c r="M21" s="9" t="s">
        <v>959</v>
      </c>
      <c r="N21" s="14">
        <v>325541.27</v>
      </c>
      <c r="O21" s="11" t="s">
        <v>947</v>
      </c>
      <c r="P21" s="4"/>
    </row>
    <row r="22" spans="1:16" s="5" customFormat="1" ht="43.5" customHeight="1">
      <c r="A22" s="6">
        <v>21</v>
      </c>
      <c r="B22" s="7" t="s">
        <v>1037</v>
      </c>
      <c r="C22" s="8" t="s">
        <v>1288</v>
      </c>
      <c r="D22" s="7"/>
      <c r="E22" s="8" t="s">
        <v>245</v>
      </c>
      <c r="F22" s="8" t="s">
        <v>909</v>
      </c>
      <c r="G22" s="8" t="s">
        <v>328</v>
      </c>
      <c r="H22" s="8" t="s">
        <v>273</v>
      </c>
      <c r="I22" s="8" t="s">
        <v>327</v>
      </c>
      <c r="J22" s="8" t="s">
        <v>296</v>
      </c>
      <c r="K22" s="9"/>
      <c r="L22" s="8"/>
      <c r="M22" s="9" t="s">
        <v>1038</v>
      </c>
      <c r="N22" s="25">
        <v>175500</v>
      </c>
      <c r="O22" s="11"/>
      <c r="P22" s="4"/>
    </row>
    <row r="23" spans="1:16" s="5" customFormat="1" ht="43.5" customHeight="1">
      <c r="A23" s="6">
        <v>22</v>
      </c>
      <c r="B23" s="7" t="s">
        <v>134</v>
      </c>
      <c r="C23" s="8" t="s">
        <v>292</v>
      </c>
      <c r="D23" s="7"/>
      <c r="E23" s="8" t="s">
        <v>245</v>
      </c>
      <c r="F23" s="8" t="s">
        <v>519</v>
      </c>
      <c r="G23" s="8" t="s">
        <v>285</v>
      </c>
      <c r="H23" s="8" t="s">
        <v>283</v>
      </c>
      <c r="I23" s="8" t="s">
        <v>284</v>
      </c>
      <c r="J23" s="8" t="s">
        <v>251</v>
      </c>
      <c r="K23" s="9" t="s">
        <v>135</v>
      </c>
      <c r="L23" s="8" t="s">
        <v>304</v>
      </c>
      <c r="M23" s="9" t="s">
        <v>882</v>
      </c>
      <c r="N23" s="25"/>
      <c r="O23" s="11" t="s">
        <v>386</v>
      </c>
      <c r="P23" s="4"/>
    </row>
    <row r="24" spans="1:16" s="5" customFormat="1" ht="43.5" customHeight="1">
      <c r="A24" s="6">
        <v>23</v>
      </c>
      <c r="B24" s="7" t="s">
        <v>740</v>
      </c>
      <c r="C24" s="8" t="s">
        <v>1280</v>
      </c>
      <c r="D24" s="7">
        <v>2</v>
      </c>
      <c r="E24" s="8" t="s">
        <v>245</v>
      </c>
      <c r="F24" s="8" t="s">
        <v>741</v>
      </c>
      <c r="G24" s="8" t="s">
        <v>301</v>
      </c>
      <c r="H24" s="8" t="s">
        <v>517</v>
      </c>
      <c r="I24" s="8" t="s">
        <v>246</v>
      </c>
      <c r="J24" s="8" t="s">
        <v>296</v>
      </c>
      <c r="K24" s="9"/>
      <c r="L24" s="8"/>
      <c r="M24" s="9" t="s">
        <v>738</v>
      </c>
      <c r="N24" s="10">
        <v>266000</v>
      </c>
      <c r="O24" s="11"/>
      <c r="P24" s="4"/>
    </row>
    <row r="25" spans="1:16" s="5" customFormat="1" ht="43.5" customHeight="1">
      <c r="A25" s="6">
        <v>24</v>
      </c>
      <c r="B25" s="7" t="s">
        <v>28</v>
      </c>
      <c r="C25" s="8" t="s">
        <v>1280</v>
      </c>
      <c r="D25" s="7">
        <v>2</v>
      </c>
      <c r="E25" s="8" t="s">
        <v>413</v>
      </c>
      <c r="F25" s="8" t="s">
        <v>421</v>
      </c>
      <c r="G25" s="8" t="s">
        <v>435</v>
      </c>
      <c r="H25" s="8" t="s">
        <v>436</v>
      </c>
      <c r="I25" s="8" t="s">
        <v>289</v>
      </c>
      <c r="J25" s="8" t="s">
        <v>251</v>
      </c>
      <c r="K25" s="9" t="s">
        <v>29</v>
      </c>
      <c r="L25" s="8" t="s">
        <v>243</v>
      </c>
      <c r="M25" s="9" t="s">
        <v>437</v>
      </c>
      <c r="N25" s="10">
        <v>624000</v>
      </c>
      <c r="O25" s="11" t="s">
        <v>438</v>
      </c>
      <c r="P25" s="4"/>
    </row>
    <row r="26" spans="1:16" s="5" customFormat="1" ht="43.5" customHeight="1">
      <c r="A26" s="6">
        <v>25</v>
      </c>
      <c r="B26" s="7" t="s">
        <v>742</v>
      </c>
      <c r="C26" s="8" t="s">
        <v>1283</v>
      </c>
      <c r="D26" s="7">
        <v>8</v>
      </c>
      <c r="E26" s="8" t="s">
        <v>250</v>
      </c>
      <c r="F26" s="8"/>
      <c r="G26" s="8" t="s">
        <v>743</v>
      </c>
      <c r="H26" s="8" t="s">
        <v>273</v>
      </c>
      <c r="I26" s="8" t="s">
        <v>417</v>
      </c>
      <c r="J26" s="8" t="s">
        <v>296</v>
      </c>
      <c r="K26" s="9"/>
      <c r="L26" s="8"/>
      <c r="M26" s="9" t="s">
        <v>739</v>
      </c>
      <c r="N26" s="10">
        <v>476218</v>
      </c>
      <c r="O26" s="11"/>
      <c r="P26" s="4"/>
    </row>
    <row r="27" spans="1:16" s="5" customFormat="1" ht="43.5" customHeight="1">
      <c r="A27" s="6">
        <v>26</v>
      </c>
      <c r="B27" s="7" t="s">
        <v>20</v>
      </c>
      <c r="C27" s="8" t="s">
        <v>1288</v>
      </c>
      <c r="D27" s="7"/>
      <c r="E27" s="8" t="s">
        <v>280</v>
      </c>
      <c r="F27" s="8" t="s">
        <v>419</v>
      </c>
      <c r="G27" s="8" t="s">
        <v>328</v>
      </c>
      <c r="H27" s="8" t="s">
        <v>406</v>
      </c>
      <c r="I27" s="8" t="s">
        <v>327</v>
      </c>
      <c r="J27" s="8" t="s">
        <v>334</v>
      </c>
      <c r="K27" s="9" t="s">
        <v>21</v>
      </c>
      <c r="L27" s="8" t="s">
        <v>304</v>
      </c>
      <c r="M27" s="9" t="s">
        <v>420</v>
      </c>
      <c r="N27" s="10"/>
      <c r="O27" s="11"/>
      <c r="P27" s="4"/>
    </row>
    <row r="28" spans="1:16" s="5" customFormat="1" ht="43.5" customHeight="1">
      <c r="A28" s="6">
        <v>27</v>
      </c>
      <c r="B28" s="7" t="s">
        <v>133</v>
      </c>
      <c r="C28" s="8" t="s">
        <v>1240</v>
      </c>
      <c r="D28" s="7"/>
      <c r="E28" s="8" t="s">
        <v>245</v>
      </c>
      <c r="F28" s="8" t="s">
        <v>908</v>
      </c>
      <c r="G28" s="8" t="s">
        <v>314</v>
      </c>
      <c r="H28" s="8" t="s">
        <v>273</v>
      </c>
      <c r="I28" s="8" t="s">
        <v>246</v>
      </c>
      <c r="J28" s="8" t="s">
        <v>303</v>
      </c>
      <c r="K28" s="9" t="s">
        <v>221</v>
      </c>
      <c r="L28" s="8" t="s">
        <v>243</v>
      </c>
      <c r="M28" s="9" t="s">
        <v>960</v>
      </c>
      <c r="N28" s="14">
        <v>86700</v>
      </c>
      <c r="O28" s="11" t="s">
        <v>955</v>
      </c>
      <c r="P28" s="4"/>
    </row>
    <row r="29" spans="1:16" s="5" customFormat="1" ht="43.5" customHeight="1">
      <c r="A29" s="6">
        <v>28</v>
      </c>
      <c r="B29" s="7" t="s">
        <v>547</v>
      </c>
      <c r="C29" s="8" t="s">
        <v>1231</v>
      </c>
      <c r="D29" s="7"/>
      <c r="E29" s="8" t="s">
        <v>245</v>
      </c>
      <c r="F29" s="8" t="s">
        <v>965</v>
      </c>
      <c r="G29" s="8" t="s">
        <v>966</v>
      </c>
      <c r="H29" s="8" t="s">
        <v>320</v>
      </c>
      <c r="I29" s="8" t="s">
        <v>295</v>
      </c>
      <c r="J29" s="8" t="s">
        <v>296</v>
      </c>
      <c r="K29" s="9" t="s">
        <v>548</v>
      </c>
      <c r="L29" s="8"/>
      <c r="M29" s="9" t="s">
        <v>1162</v>
      </c>
      <c r="N29" s="25">
        <v>219369.36936936935</v>
      </c>
      <c r="O29" s="11"/>
      <c r="P29" s="4"/>
    </row>
    <row r="30" spans="1:16" s="5" customFormat="1" ht="43.5" customHeight="1">
      <c r="A30" s="6">
        <v>29</v>
      </c>
      <c r="B30" s="7" t="s">
        <v>547</v>
      </c>
      <c r="C30" s="8" t="s">
        <v>1231</v>
      </c>
      <c r="D30" s="7"/>
      <c r="E30" s="8" t="s">
        <v>245</v>
      </c>
      <c r="F30" s="8" t="s">
        <v>965</v>
      </c>
      <c r="G30" s="8" t="s">
        <v>383</v>
      </c>
      <c r="H30" s="8" t="s">
        <v>320</v>
      </c>
      <c r="I30" s="8" t="s">
        <v>246</v>
      </c>
      <c r="J30" s="8" t="s">
        <v>296</v>
      </c>
      <c r="K30" s="9" t="s">
        <v>549</v>
      </c>
      <c r="L30" s="8"/>
      <c r="M30" s="9" t="s">
        <v>1162</v>
      </c>
      <c r="N30" s="25">
        <v>1200000</v>
      </c>
      <c r="O30" s="11"/>
      <c r="P30" s="4"/>
    </row>
    <row r="31" spans="1:16" s="5" customFormat="1" ht="43.5" customHeight="1">
      <c r="A31" s="6">
        <v>30</v>
      </c>
      <c r="B31" s="7" t="s">
        <v>547</v>
      </c>
      <c r="C31" s="8" t="s">
        <v>1231</v>
      </c>
      <c r="D31" s="7"/>
      <c r="E31" s="8" t="s">
        <v>245</v>
      </c>
      <c r="F31" s="8" t="s">
        <v>965</v>
      </c>
      <c r="G31" s="8" t="s">
        <v>451</v>
      </c>
      <c r="H31" s="8" t="s">
        <v>320</v>
      </c>
      <c r="I31" s="8" t="s">
        <v>246</v>
      </c>
      <c r="J31" s="8" t="s">
        <v>296</v>
      </c>
      <c r="K31" s="9" t="s">
        <v>610</v>
      </c>
      <c r="L31" s="8"/>
      <c r="M31" s="9" t="s">
        <v>1162</v>
      </c>
      <c r="N31" s="25">
        <v>780000</v>
      </c>
      <c r="O31" s="11"/>
      <c r="P31" s="4"/>
    </row>
    <row r="32" spans="1:16" s="5" customFormat="1" ht="43.5" customHeight="1">
      <c r="A32" s="6">
        <v>31</v>
      </c>
      <c r="B32" s="7" t="s">
        <v>547</v>
      </c>
      <c r="C32" s="8" t="s">
        <v>1231</v>
      </c>
      <c r="D32" s="7"/>
      <c r="E32" s="8" t="s">
        <v>245</v>
      </c>
      <c r="F32" s="8" t="s">
        <v>965</v>
      </c>
      <c r="G32" s="8" t="s">
        <v>542</v>
      </c>
      <c r="H32" s="8" t="s">
        <v>320</v>
      </c>
      <c r="I32" s="8" t="s">
        <v>246</v>
      </c>
      <c r="J32" s="8" t="s">
        <v>296</v>
      </c>
      <c r="K32" s="9" t="s">
        <v>317</v>
      </c>
      <c r="L32" s="8"/>
      <c r="M32" s="9" t="s">
        <v>1162</v>
      </c>
      <c r="N32" s="25">
        <v>960000</v>
      </c>
      <c r="O32" s="11"/>
      <c r="P32" s="4"/>
    </row>
    <row r="33" spans="1:16" s="5" customFormat="1" ht="43.5" customHeight="1">
      <c r="A33" s="6">
        <v>32</v>
      </c>
      <c r="B33" s="7" t="s">
        <v>547</v>
      </c>
      <c r="C33" s="8" t="s">
        <v>1231</v>
      </c>
      <c r="D33" s="7"/>
      <c r="E33" s="8" t="s">
        <v>245</v>
      </c>
      <c r="F33" s="8" t="s">
        <v>965</v>
      </c>
      <c r="G33" s="8" t="s">
        <v>967</v>
      </c>
      <c r="H33" s="8" t="s">
        <v>550</v>
      </c>
      <c r="I33" s="8" t="s">
        <v>246</v>
      </c>
      <c r="J33" s="8" t="s">
        <v>296</v>
      </c>
      <c r="K33" s="9" t="s">
        <v>318</v>
      </c>
      <c r="L33" s="8"/>
      <c r="M33" s="9" t="s">
        <v>1162</v>
      </c>
      <c r="N33" s="25">
        <v>120000</v>
      </c>
      <c r="O33" s="11"/>
      <c r="P33" s="4"/>
    </row>
    <row r="34" spans="1:16" s="5" customFormat="1" ht="43.5" customHeight="1">
      <c r="A34" s="6">
        <v>33</v>
      </c>
      <c r="B34" s="7" t="s">
        <v>547</v>
      </c>
      <c r="C34" s="8" t="s">
        <v>1231</v>
      </c>
      <c r="D34" s="7"/>
      <c r="E34" s="8" t="s">
        <v>245</v>
      </c>
      <c r="F34" s="8" t="s">
        <v>965</v>
      </c>
      <c r="G34" s="8" t="s">
        <v>546</v>
      </c>
      <c r="H34" s="8" t="s">
        <v>320</v>
      </c>
      <c r="I34" s="8" t="s">
        <v>246</v>
      </c>
      <c r="J34" s="8" t="s">
        <v>296</v>
      </c>
      <c r="K34" s="9" t="s">
        <v>559</v>
      </c>
      <c r="L34" s="8"/>
      <c r="M34" s="9" t="s">
        <v>1162</v>
      </c>
      <c r="N34" s="25">
        <v>780000</v>
      </c>
      <c r="O34" s="11"/>
      <c r="P34" s="4"/>
    </row>
    <row r="35" spans="1:16" s="5" customFormat="1" ht="43.5" customHeight="1">
      <c r="A35" s="6">
        <v>34</v>
      </c>
      <c r="B35" s="7" t="s">
        <v>547</v>
      </c>
      <c r="C35" s="8" t="s">
        <v>1231</v>
      </c>
      <c r="D35" s="7"/>
      <c r="E35" s="8" t="s">
        <v>245</v>
      </c>
      <c r="F35" s="8" t="s">
        <v>965</v>
      </c>
      <c r="G35" s="8" t="s">
        <v>971</v>
      </c>
      <c r="H35" s="8" t="s">
        <v>320</v>
      </c>
      <c r="I35" s="8" t="s">
        <v>246</v>
      </c>
      <c r="J35" s="8" t="s">
        <v>296</v>
      </c>
      <c r="K35" s="9" t="s">
        <v>560</v>
      </c>
      <c r="L35" s="8"/>
      <c r="M35" s="9" t="s">
        <v>1162</v>
      </c>
      <c r="N35" s="25">
        <v>600000</v>
      </c>
      <c r="O35" s="11"/>
      <c r="P35" s="4"/>
    </row>
    <row r="36" spans="1:16" s="5" customFormat="1" ht="43.5" customHeight="1">
      <c r="A36" s="6">
        <v>35</v>
      </c>
      <c r="B36" s="7" t="s">
        <v>547</v>
      </c>
      <c r="C36" s="8" t="s">
        <v>1231</v>
      </c>
      <c r="D36" s="7"/>
      <c r="E36" s="8" t="s">
        <v>245</v>
      </c>
      <c r="F36" s="8" t="s">
        <v>965</v>
      </c>
      <c r="G36" s="8" t="s">
        <v>755</v>
      </c>
      <c r="H36" s="8" t="s">
        <v>320</v>
      </c>
      <c r="I36" s="8" t="s">
        <v>246</v>
      </c>
      <c r="J36" s="8" t="s">
        <v>296</v>
      </c>
      <c r="K36" s="9" t="s">
        <v>248</v>
      </c>
      <c r="L36" s="8"/>
      <c r="M36" s="9" t="s">
        <v>1162</v>
      </c>
      <c r="N36" s="25">
        <v>960000</v>
      </c>
      <c r="O36" s="11"/>
      <c r="P36" s="4"/>
    </row>
    <row r="37" spans="1:16" s="5" customFormat="1" ht="43.5" customHeight="1">
      <c r="A37" s="6">
        <v>36</v>
      </c>
      <c r="B37" s="7" t="s">
        <v>547</v>
      </c>
      <c r="C37" s="8" t="s">
        <v>1231</v>
      </c>
      <c r="D37" s="7"/>
      <c r="E37" s="8" t="s">
        <v>245</v>
      </c>
      <c r="F37" s="8" t="s">
        <v>965</v>
      </c>
      <c r="G37" s="8" t="s">
        <v>301</v>
      </c>
      <c r="H37" s="8" t="s">
        <v>320</v>
      </c>
      <c r="I37" s="8" t="s">
        <v>246</v>
      </c>
      <c r="J37" s="8" t="s">
        <v>296</v>
      </c>
      <c r="K37" s="9" t="s">
        <v>611</v>
      </c>
      <c r="L37" s="8"/>
      <c r="M37" s="9" t="s">
        <v>1162</v>
      </c>
      <c r="N37" s="25">
        <v>960000</v>
      </c>
      <c r="O37" s="11"/>
      <c r="P37" s="4"/>
    </row>
    <row r="38" spans="1:16" s="5" customFormat="1" ht="43.5" customHeight="1">
      <c r="A38" s="6">
        <v>37</v>
      </c>
      <c r="B38" s="7" t="s">
        <v>547</v>
      </c>
      <c r="C38" s="8" t="s">
        <v>1231</v>
      </c>
      <c r="D38" s="7"/>
      <c r="E38" s="8" t="s">
        <v>245</v>
      </c>
      <c r="F38" s="8" t="s">
        <v>965</v>
      </c>
      <c r="G38" s="8" t="s">
        <v>307</v>
      </c>
      <c r="H38" s="8" t="s">
        <v>320</v>
      </c>
      <c r="I38" s="8" t="s">
        <v>246</v>
      </c>
      <c r="J38" s="8" t="s">
        <v>296</v>
      </c>
      <c r="K38" s="9" t="s">
        <v>322</v>
      </c>
      <c r="L38" s="8"/>
      <c r="M38" s="9" t="s">
        <v>1162</v>
      </c>
      <c r="N38" s="25">
        <v>600000</v>
      </c>
      <c r="O38" s="11"/>
      <c r="P38" s="4"/>
    </row>
    <row r="39" spans="1:16" s="5" customFormat="1" ht="43.5" customHeight="1">
      <c r="A39" s="6">
        <v>38</v>
      </c>
      <c r="B39" s="7" t="s">
        <v>547</v>
      </c>
      <c r="C39" s="8" t="s">
        <v>1231</v>
      </c>
      <c r="D39" s="7"/>
      <c r="E39" s="8" t="s">
        <v>245</v>
      </c>
      <c r="F39" s="8" t="s">
        <v>965</v>
      </c>
      <c r="G39" s="8" t="s">
        <v>985</v>
      </c>
      <c r="H39" s="8" t="s">
        <v>544</v>
      </c>
      <c r="I39" s="8" t="s">
        <v>246</v>
      </c>
      <c r="J39" s="8" t="s">
        <v>296</v>
      </c>
      <c r="K39" s="9" t="s">
        <v>589</v>
      </c>
      <c r="L39" s="8"/>
      <c r="M39" s="9" t="s">
        <v>1162</v>
      </c>
      <c r="N39" s="25">
        <v>1200000</v>
      </c>
      <c r="O39" s="11"/>
      <c r="P39" s="4"/>
    </row>
    <row r="40" spans="1:16" s="5" customFormat="1" ht="43.5" customHeight="1">
      <c r="A40" s="6">
        <v>39</v>
      </c>
      <c r="B40" s="7" t="s">
        <v>547</v>
      </c>
      <c r="C40" s="8" t="s">
        <v>1231</v>
      </c>
      <c r="D40" s="7"/>
      <c r="E40" s="8" t="s">
        <v>245</v>
      </c>
      <c r="F40" s="8" t="s">
        <v>965</v>
      </c>
      <c r="G40" s="8" t="s">
        <v>970</v>
      </c>
      <c r="H40" s="8" t="s">
        <v>998</v>
      </c>
      <c r="I40" s="8" t="s">
        <v>1006</v>
      </c>
      <c r="J40" s="8" t="s">
        <v>296</v>
      </c>
      <c r="K40" s="9" t="s">
        <v>558</v>
      </c>
      <c r="L40" s="8"/>
      <c r="M40" s="9" t="s">
        <v>1162</v>
      </c>
      <c r="N40" s="25">
        <v>14535.260565206117</v>
      </c>
      <c r="O40" s="11"/>
      <c r="P40" s="4"/>
    </row>
    <row r="41" spans="1:16" s="5" customFormat="1" ht="43.5" customHeight="1">
      <c r="A41" s="6">
        <v>40</v>
      </c>
      <c r="B41" s="7" t="s">
        <v>547</v>
      </c>
      <c r="C41" s="8" t="s">
        <v>1231</v>
      </c>
      <c r="D41" s="7"/>
      <c r="E41" s="8" t="s">
        <v>245</v>
      </c>
      <c r="F41" s="8" t="s">
        <v>965</v>
      </c>
      <c r="G41" s="8" t="s">
        <v>983</v>
      </c>
      <c r="H41" s="8" t="s">
        <v>320</v>
      </c>
      <c r="I41" s="8" t="s">
        <v>706</v>
      </c>
      <c r="J41" s="8" t="s">
        <v>296</v>
      </c>
      <c r="K41" s="9" t="s">
        <v>586</v>
      </c>
      <c r="L41" s="8"/>
      <c r="M41" s="9" t="s">
        <v>1162</v>
      </c>
      <c r="N41" s="25">
        <v>108335.74949260656</v>
      </c>
      <c r="O41" s="11"/>
      <c r="P41" s="4"/>
    </row>
    <row r="42" spans="1:16" s="5" customFormat="1" ht="43.5" customHeight="1">
      <c r="A42" s="6">
        <v>41</v>
      </c>
      <c r="B42" s="7" t="s">
        <v>547</v>
      </c>
      <c r="C42" s="8" t="s">
        <v>1231</v>
      </c>
      <c r="D42" s="7"/>
      <c r="E42" s="8" t="s">
        <v>245</v>
      </c>
      <c r="F42" s="8" t="s">
        <v>965</v>
      </c>
      <c r="G42" s="8" t="s">
        <v>972</v>
      </c>
      <c r="H42" s="8" t="s">
        <v>320</v>
      </c>
      <c r="I42" s="8" t="s">
        <v>361</v>
      </c>
      <c r="J42" s="8" t="s">
        <v>296</v>
      </c>
      <c r="K42" s="9" t="s">
        <v>561</v>
      </c>
      <c r="L42" s="8"/>
      <c r="M42" s="9" t="s">
        <v>1162</v>
      </c>
      <c r="N42" s="25">
        <v>475896.5619442797</v>
      </c>
      <c r="O42" s="11"/>
      <c r="P42" s="4"/>
    </row>
    <row r="43" spans="1:16" s="5" customFormat="1" ht="43.5" customHeight="1">
      <c r="A43" s="6">
        <v>42</v>
      </c>
      <c r="B43" s="7" t="s">
        <v>547</v>
      </c>
      <c r="C43" s="8" t="s">
        <v>1231</v>
      </c>
      <c r="D43" s="7"/>
      <c r="E43" s="8" t="s">
        <v>245</v>
      </c>
      <c r="F43" s="8" t="s">
        <v>965</v>
      </c>
      <c r="G43" s="8" t="s">
        <v>975</v>
      </c>
      <c r="H43" s="8" t="s">
        <v>320</v>
      </c>
      <c r="I43" s="8" t="s">
        <v>393</v>
      </c>
      <c r="J43" s="8" t="s">
        <v>296</v>
      </c>
      <c r="K43" s="9" t="s">
        <v>567</v>
      </c>
      <c r="L43" s="8"/>
      <c r="M43" s="9" t="s">
        <v>1162</v>
      </c>
      <c r="N43" s="25">
        <v>213047.76666196986</v>
      </c>
      <c r="O43" s="11"/>
      <c r="P43" s="4"/>
    </row>
    <row r="44" spans="1:16" s="5" customFormat="1" ht="43.5" customHeight="1">
      <c r="A44" s="6">
        <v>43</v>
      </c>
      <c r="B44" s="7" t="s">
        <v>547</v>
      </c>
      <c r="C44" s="8" t="s">
        <v>1231</v>
      </c>
      <c r="D44" s="7"/>
      <c r="E44" s="8" t="s">
        <v>245</v>
      </c>
      <c r="F44" s="8" t="s">
        <v>965</v>
      </c>
      <c r="G44" s="8" t="s">
        <v>986</v>
      </c>
      <c r="H44" s="8" t="s">
        <v>320</v>
      </c>
      <c r="I44" s="8" t="s">
        <v>1009</v>
      </c>
      <c r="J44" s="8" t="s">
        <v>296</v>
      </c>
      <c r="K44" s="9" t="s">
        <v>591</v>
      </c>
      <c r="L44" s="8"/>
      <c r="M44" s="9" t="s">
        <v>1162</v>
      </c>
      <c r="N44" s="25">
        <v>60615.32925512775</v>
      </c>
      <c r="O44" s="11"/>
      <c r="P44" s="4"/>
    </row>
    <row r="45" spans="1:16" s="5" customFormat="1" ht="43.5" customHeight="1">
      <c r="A45" s="6">
        <v>44</v>
      </c>
      <c r="B45" s="7" t="s">
        <v>547</v>
      </c>
      <c r="C45" s="8" t="s">
        <v>1231</v>
      </c>
      <c r="D45" s="7"/>
      <c r="E45" s="8" t="s">
        <v>245</v>
      </c>
      <c r="F45" s="8" t="s">
        <v>965</v>
      </c>
      <c r="G45" s="8" t="s">
        <v>988</v>
      </c>
      <c r="H45" s="8" t="s">
        <v>320</v>
      </c>
      <c r="I45" s="8" t="s">
        <v>461</v>
      </c>
      <c r="J45" s="8" t="s">
        <v>296</v>
      </c>
      <c r="K45" s="9" t="s">
        <v>595</v>
      </c>
      <c r="L45" s="8"/>
      <c r="M45" s="9" t="s">
        <v>1162</v>
      </c>
      <c r="N45" s="25">
        <v>140715.83514099783</v>
      </c>
      <c r="O45" s="11"/>
      <c r="P45" s="4"/>
    </row>
    <row r="46" spans="1:16" s="5" customFormat="1" ht="43.5" customHeight="1">
      <c r="A46" s="6">
        <v>45</v>
      </c>
      <c r="B46" s="7" t="s">
        <v>547</v>
      </c>
      <c r="C46" s="8" t="s">
        <v>1231</v>
      </c>
      <c r="D46" s="7"/>
      <c r="E46" s="8" t="s">
        <v>245</v>
      </c>
      <c r="F46" s="8" t="s">
        <v>965</v>
      </c>
      <c r="G46" s="8" t="s">
        <v>984</v>
      </c>
      <c r="H46" s="8" t="s">
        <v>587</v>
      </c>
      <c r="I46" s="8" t="s">
        <v>1008</v>
      </c>
      <c r="J46" s="8" t="s">
        <v>296</v>
      </c>
      <c r="K46" s="9" t="s">
        <v>588</v>
      </c>
      <c r="L46" s="8"/>
      <c r="M46" s="9" t="s">
        <v>1162</v>
      </c>
      <c r="N46" s="25">
        <v>24572.339808640187</v>
      </c>
      <c r="O46" s="11"/>
      <c r="P46" s="4"/>
    </row>
    <row r="47" spans="1:16" s="5" customFormat="1" ht="43.5" customHeight="1">
      <c r="A47" s="6">
        <v>46</v>
      </c>
      <c r="B47" s="7" t="s">
        <v>547</v>
      </c>
      <c r="C47" s="8" t="s">
        <v>1231</v>
      </c>
      <c r="D47" s="7"/>
      <c r="E47" s="8" t="s">
        <v>245</v>
      </c>
      <c r="F47" s="8" t="s">
        <v>965</v>
      </c>
      <c r="G47" s="8" t="s">
        <v>328</v>
      </c>
      <c r="H47" s="8" t="s">
        <v>320</v>
      </c>
      <c r="I47" s="8" t="s">
        <v>327</v>
      </c>
      <c r="J47" s="8" t="s">
        <v>296</v>
      </c>
      <c r="K47" s="9" t="s">
        <v>576</v>
      </c>
      <c r="L47" s="8"/>
      <c r="M47" s="9" t="s">
        <v>1162</v>
      </c>
      <c r="N47" s="25">
        <v>744220.8554392225</v>
      </c>
      <c r="O47" s="11"/>
      <c r="P47" s="4"/>
    </row>
    <row r="48" spans="1:16" s="5" customFormat="1" ht="43.5" customHeight="1">
      <c r="A48" s="6">
        <v>47</v>
      </c>
      <c r="B48" s="7" t="s">
        <v>547</v>
      </c>
      <c r="C48" s="8" t="s">
        <v>1231</v>
      </c>
      <c r="D48" s="7"/>
      <c r="E48" s="8" t="s">
        <v>245</v>
      </c>
      <c r="F48" s="8" t="s">
        <v>965</v>
      </c>
      <c r="G48" s="8" t="s">
        <v>825</v>
      </c>
      <c r="H48" s="8" t="s">
        <v>320</v>
      </c>
      <c r="I48" s="8" t="s">
        <v>363</v>
      </c>
      <c r="J48" s="8" t="s">
        <v>296</v>
      </c>
      <c r="K48" s="9" t="s">
        <v>562</v>
      </c>
      <c r="L48" s="8"/>
      <c r="M48" s="9" t="s">
        <v>1162</v>
      </c>
      <c r="N48" s="25">
        <v>54527.26733847065</v>
      </c>
      <c r="O48" s="11"/>
      <c r="P48" s="4"/>
    </row>
    <row r="49" spans="1:16" s="5" customFormat="1" ht="43.5" customHeight="1">
      <c r="A49" s="6">
        <v>48</v>
      </c>
      <c r="B49" s="7" t="s">
        <v>547</v>
      </c>
      <c r="C49" s="8" t="s">
        <v>1231</v>
      </c>
      <c r="D49" s="7"/>
      <c r="E49" s="8" t="s">
        <v>245</v>
      </c>
      <c r="F49" s="8" t="s">
        <v>965</v>
      </c>
      <c r="G49" s="8" t="s">
        <v>265</v>
      </c>
      <c r="H49" s="8" t="s">
        <v>320</v>
      </c>
      <c r="I49" s="8" t="s">
        <v>364</v>
      </c>
      <c r="J49" s="8" t="s">
        <v>296</v>
      </c>
      <c r="K49" s="9" t="s">
        <v>578</v>
      </c>
      <c r="L49" s="8"/>
      <c r="M49" s="9" t="s">
        <v>1162</v>
      </c>
      <c r="N49" s="25">
        <v>217521.2742744927</v>
      </c>
      <c r="O49" s="11"/>
      <c r="P49" s="4"/>
    </row>
    <row r="50" spans="1:16" s="5" customFormat="1" ht="43.5" customHeight="1">
      <c r="A50" s="6">
        <v>49</v>
      </c>
      <c r="B50" s="7" t="s">
        <v>547</v>
      </c>
      <c r="C50" s="8" t="s">
        <v>1231</v>
      </c>
      <c r="D50" s="7"/>
      <c r="E50" s="8" t="s">
        <v>245</v>
      </c>
      <c r="F50" s="8" t="s">
        <v>965</v>
      </c>
      <c r="G50" s="8" t="s">
        <v>355</v>
      </c>
      <c r="H50" s="8" t="s">
        <v>320</v>
      </c>
      <c r="I50" s="8" t="s">
        <v>262</v>
      </c>
      <c r="J50" s="8" t="s">
        <v>296</v>
      </c>
      <c r="K50" s="9" t="s">
        <v>581</v>
      </c>
      <c r="L50" s="8"/>
      <c r="M50" s="9" t="s">
        <v>1162</v>
      </c>
      <c r="N50" s="25">
        <v>203456.2964631674</v>
      </c>
      <c r="O50" s="11"/>
      <c r="P50" s="4"/>
    </row>
    <row r="51" spans="1:16" s="5" customFormat="1" ht="43.5" customHeight="1">
      <c r="A51" s="6">
        <v>50</v>
      </c>
      <c r="B51" s="7" t="s">
        <v>547</v>
      </c>
      <c r="C51" s="8" t="s">
        <v>1231</v>
      </c>
      <c r="D51" s="7"/>
      <c r="E51" s="8" t="s">
        <v>245</v>
      </c>
      <c r="F51" s="8" t="s">
        <v>965</v>
      </c>
      <c r="G51" s="8" t="s">
        <v>398</v>
      </c>
      <c r="H51" s="8" t="s">
        <v>1001</v>
      </c>
      <c r="I51" s="8" t="s">
        <v>399</v>
      </c>
      <c r="J51" s="8" t="s">
        <v>296</v>
      </c>
      <c r="K51" s="9" t="s">
        <v>580</v>
      </c>
      <c r="L51" s="8"/>
      <c r="M51" s="9" t="s">
        <v>1162</v>
      </c>
      <c r="N51" s="25">
        <v>21110.626227361987</v>
      </c>
      <c r="O51" s="11"/>
      <c r="P51" s="4"/>
    </row>
    <row r="52" spans="1:16" s="5" customFormat="1" ht="43.5" customHeight="1">
      <c r="A52" s="6">
        <v>51</v>
      </c>
      <c r="B52" s="7" t="s">
        <v>547</v>
      </c>
      <c r="C52" s="8" t="s">
        <v>1231</v>
      </c>
      <c r="D52" s="7"/>
      <c r="E52" s="8" t="s">
        <v>245</v>
      </c>
      <c r="F52" s="8" t="s">
        <v>965</v>
      </c>
      <c r="G52" s="8" t="s">
        <v>982</v>
      </c>
      <c r="H52" s="8" t="s">
        <v>320</v>
      </c>
      <c r="I52" s="8" t="s">
        <v>333</v>
      </c>
      <c r="J52" s="8" t="s">
        <v>296</v>
      </c>
      <c r="K52" s="9" t="s">
        <v>585</v>
      </c>
      <c r="L52" s="8"/>
      <c r="M52" s="9" t="s">
        <v>1162</v>
      </c>
      <c r="N52" s="25">
        <v>167091.91069875326</v>
      </c>
      <c r="O52" s="11"/>
      <c r="P52" s="4"/>
    </row>
    <row r="53" spans="1:16" s="5" customFormat="1" ht="43.5" customHeight="1">
      <c r="A53" s="6">
        <v>52</v>
      </c>
      <c r="B53" s="7" t="s">
        <v>547</v>
      </c>
      <c r="C53" s="8" t="s">
        <v>1231</v>
      </c>
      <c r="D53" s="7"/>
      <c r="E53" s="8" t="s">
        <v>245</v>
      </c>
      <c r="F53" s="8" t="s">
        <v>965</v>
      </c>
      <c r="G53" s="8" t="s">
        <v>854</v>
      </c>
      <c r="H53" s="8" t="s">
        <v>568</v>
      </c>
      <c r="I53" s="8" t="s">
        <v>856</v>
      </c>
      <c r="J53" s="8" t="s">
        <v>296</v>
      </c>
      <c r="K53" s="9" t="s">
        <v>569</v>
      </c>
      <c r="L53" s="8"/>
      <c r="M53" s="9" t="s">
        <v>1162</v>
      </c>
      <c r="N53" s="25">
        <v>52754.685078202056</v>
      </c>
      <c r="O53" s="11"/>
      <c r="P53" s="4"/>
    </row>
    <row r="54" spans="1:16" s="5" customFormat="1" ht="43.5" customHeight="1">
      <c r="A54" s="6">
        <v>53</v>
      </c>
      <c r="B54" s="7" t="s">
        <v>547</v>
      </c>
      <c r="C54" s="8" t="s">
        <v>1231</v>
      </c>
      <c r="D54" s="7"/>
      <c r="E54" s="8" t="s">
        <v>245</v>
      </c>
      <c r="F54" s="8" t="s">
        <v>965</v>
      </c>
      <c r="G54" s="8" t="s">
        <v>989</v>
      </c>
      <c r="H54" s="8" t="s">
        <v>545</v>
      </c>
      <c r="I54" s="8" t="s">
        <v>1011</v>
      </c>
      <c r="J54" s="8" t="s">
        <v>296</v>
      </c>
      <c r="K54" s="9" t="s">
        <v>596</v>
      </c>
      <c r="L54" s="8"/>
      <c r="M54" s="9" t="s">
        <v>1162</v>
      </c>
      <c r="N54" s="25">
        <v>34806.321660985435</v>
      </c>
      <c r="O54" s="11"/>
      <c r="P54" s="4"/>
    </row>
    <row r="55" spans="1:16" s="5" customFormat="1" ht="43.5" customHeight="1">
      <c r="A55" s="6">
        <v>54</v>
      </c>
      <c r="B55" s="7" t="s">
        <v>547</v>
      </c>
      <c r="C55" s="8" t="s">
        <v>1231</v>
      </c>
      <c r="D55" s="7"/>
      <c r="E55" s="8" t="s">
        <v>245</v>
      </c>
      <c r="F55" s="8" t="s">
        <v>965</v>
      </c>
      <c r="G55" s="8" t="s">
        <v>341</v>
      </c>
      <c r="H55" s="8" t="s">
        <v>320</v>
      </c>
      <c r="I55" s="8" t="s">
        <v>1010</v>
      </c>
      <c r="J55" s="8" t="s">
        <v>296</v>
      </c>
      <c r="K55" s="9" t="s">
        <v>594</v>
      </c>
      <c r="L55" s="8"/>
      <c r="M55" s="9" t="s">
        <v>1162</v>
      </c>
      <c r="N55" s="25">
        <v>185069.72420204524</v>
      </c>
      <c r="O55" s="11"/>
      <c r="P55" s="4"/>
    </row>
    <row r="56" spans="1:16" s="5" customFormat="1" ht="43.5" customHeight="1">
      <c r="A56" s="6">
        <v>55</v>
      </c>
      <c r="B56" s="7" t="s">
        <v>547</v>
      </c>
      <c r="C56" s="8" t="s">
        <v>1231</v>
      </c>
      <c r="D56" s="7"/>
      <c r="E56" s="8" t="s">
        <v>245</v>
      </c>
      <c r="F56" s="8" t="s">
        <v>965</v>
      </c>
      <c r="G56" s="8" t="s">
        <v>290</v>
      </c>
      <c r="H56" s="8" t="s">
        <v>320</v>
      </c>
      <c r="I56" s="8" t="s">
        <v>329</v>
      </c>
      <c r="J56" s="8" t="s">
        <v>296</v>
      </c>
      <c r="K56" s="9" t="s">
        <v>599</v>
      </c>
      <c r="L56" s="8"/>
      <c r="M56" s="9" t="s">
        <v>1162</v>
      </c>
      <c r="N56" s="25">
        <v>188721.7086388269</v>
      </c>
      <c r="O56" s="11"/>
      <c r="P56" s="4"/>
    </row>
    <row r="57" spans="1:16" s="5" customFormat="1" ht="43.5" customHeight="1">
      <c r="A57" s="6">
        <v>56</v>
      </c>
      <c r="B57" s="7" t="s">
        <v>547</v>
      </c>
      <c r="C57" s="8" t="s">
        <v>1231</v>
      </c>
      <c r="D57" s="7"/>
      <c r="E57" s="8" t="s">
        <v>245</v>
      </c>
      <c r="F57" s="8" t="s">
        <v>965</v>
      </c>
      <c r="G57" s="8" t="s">
        <v>309</v>
      </c>
      <c r="H57" s="8" t="s">
        <v>320</v>
      </c>
      <c r="I57" s="8" t="s">
        <v>270</v>
      </c>
      <c r="J57" s="8" t="s">
        <v>296</v>
      </c>
      <c r="K57" s="9" t="s">
        <v>604</v>
      </c>
      <c r="L57" s="8"/>
      <c r="M57" s="9" t="s">
        <v>1162</v>
      </c>
      <c r="N57" s="25">
        <v>300000</v>
      </c>
      <c r="O57" s="11"/>
      <c r="P57" s="4"/>
    </row>
    <row r="58" spans="1:16" s="5" customFormat="1" ht="43.5" customHeight="1">
      <c r="A58" s="6">
        <v>57</v>
      </c>
      <c r="B58" s="7" t="s">
        <v>547</v>
      </c>
      <c r="C58" s="8" t="s">
        <v>1231</v>
      </c>
      <c r="D58" s="7"/>
      <c r="E58" s="8" t="s">
        <v>245</v>
      </c>
      <c r="F58" s="8" t="s">
        <v>965</v>
      </c>
      <c r="G58" s="8" t="s">
        <v>365</v>
      </c>
      <c r="H58" s="8" t="s">
        <v>320</v>
      </c>
      <c r="I58" s="8" t="s">
        <v>366</v>
      </c>
      <c r="J58" s="8" t="s">
        <v>296</v>
      </c>
      <c r="K58" s="9" t="s">
        <v>583</v>
      </c>
      <c r="L58" s="8"/>
      <c r="M58" s="9" t="s">
        <v>1162</v>
      </c>
      <c r="N58" s="25">
        <v>60621.761658031086</v>
      </c>
      <c r="O58" s="11"/>
      <c r="P58" s="4"/>
    </row>
    <row r="59" spans="1:16" s="5" customFormat="1" ht="43.5" customHeight="1">
      <c r="A59" s="6">
        <v>58</v>
      </c>
      <c r="B59" s="7" t="s">
        <v>547</v>
      </c>
      <c r="C59" s="8" t="s">
        <v>1231</v>
      </c>
      <c r="D59" s="7"/>
      <c r="E59" s="8" t="s">
        <v>245</v>
      </c>
      <c r="F59" s="8" t="s">
        <v>965</v>
      </c>
      <c r="G59" s="8" t="s">
        <v>991</v>
      </c>
      <c r="H59" s="8" t="s">
        <v>320</v>
      </c>
      <c r="I59" s="8" t="s">
        <v>423</v>
      </c>
      <c r="J59" s="8" t="s">
        <v>296</v>
      </c>
      <c r="K59" s="9" t="s">
        <v>601</v>
      </c>
      <c r="L59" s="8"/>
      <c r="M59" s="9" t="s">
        <v>1162</v>
      </c>
      <c r="N59" s="25">
        <v>46558.81415364999</v>
      </c>
      <c r="O59" s="11"/>
      <c r="P59" s="4"/>
    </row>
    <row r="60" spans="1:16" s="5" customFormat="1" ht="43.5" customHeight="1">
      <c r="A60" s="6">
        <v>59</v>
      </c>
      <c r="B60" s="7" t="s">
        <v>547</v>
      </c>
      <c r="C60" s="8" t="s">
        <v>1231</v>
      </c>
      <c r="D60" s="7"/>
      <c r="E60" s="8" t="s">
        <v>245</v>
      </c>
      <c r="F60" s="8" t="s">
        <v>965</v>
      </c>
      <c r="G60" s="8" t="s">
        <v>388</v>
      </c>
      <c r="H60" s="8" t="s">
        <v>520</v>
      </c>
      <c r="I60" s="8" t="s">
        <v>389</v>
      </c>
      <c r="J60" s="8" t="s">
        <v>296</v>
      </c>
      <c r="K60" s="9" t="s">
        <v>584</v>
      </c>
      <c r="L60" s="8"/>
      <c r="M60" s="9" t="s">
        <v>1162</v>
      </c>
      <c r="N60" s="25">
        <v>24336.562288803787</v>
      </c>
      <c r="O60" s="11"/>
      <c r="P60" s="4"/>
    </row>
    <row r="61" spans="1:16" s="5" customFormat="1" ht="43.5" customHeight="1">
      <c r="A61" s="6">
        <v>60</v>
      </c>
      <c r="B61" s="7" t="s">
        <v>547</v>
      </c>
      <c r="C61" s="8" t="s">
        <v>1231</v>
      </c>
      <c r="D61" s="7"/>
      <c r="E61" s="8" t="s">
        <v>245</v>
      </c>
      <c r="F61" s="8" t="s">
        <v>965</v>
      </c>
      <c r="G61" s="8" t="s">
        <v>990</v>
      </c>
      <c r="H61" s="8" t="s">
        <v>320</v>
      </c>
      <c r="I61" s="8" t="s">
        <v>289</v>
      </c>
      <c r="J61" s="8" t="s">
        <v>296</v>
      </c>
      <c r="K61" s="9" t="s">
        <v>600</v>
      </c>
      <c r="L61" s="8"/>
      <c r="M61" s="9" t="s">
        <v>1162</v>
      </c>
      <c r="N61" s="25">
        <v>112967.80363404527</v>
      </c>
      <c r="O61" s="11"/>
      <c r="P61" s="4"/>
    </row>
    <row r="62" spans="1:16" s="5" customFormat="1" ht="43.5" customHeight="1">
      <c r="A62" s="6">
        <v>61</v>
      </c>
      <c r="B62" s="7" t="s">
        <v>547</v>
      </c>
      <c r="C62" s="8" t="s">
        <v>1231</v>
      </c>
      <c r="D62" s="7"/>
      <c r="E62" s="8" t="s">
        <v>245</v>
      </c>
      <c r="F62" s="8" t="s">
        <v>965</v>
      </c>
      <c r="G62" s="8" t="s">
        <v>996</v>
      </c>
      <c r="H62" s="8" t="s">
        <v>1003</v>
      </c>
      <c r="I62" s="8" t="s">
        <v>268</v>
      </c>
      <c r="J62" s="8" t="s">
        <v>296</v>
      </c>
      <c r="K62" s="9" t="s">
        <v>613</v>
      </c>
      <c r="L62" s="8"/>
      <c r="M62" s="9" t="s">
        <v>1162</v>
      </c>
      <c r="N62" s="25">
        <v>99491.08589951378</v>
      </c>
      <c r="O62" s="11"/>
      <c r="P62" s="4"/>
    </row>
    <row r="63" spans="1:16" s="5" customFormat="1" ht="43.5" customHeight="1">
      <c r="A63" s="6">
        <v>62</v>
      </c>
      <c r="B63" s="7" t="s">
        <v>547</v>
      </c>
      <c r="C63" s="8" t="s">
        <v>1231</v>
      </c>
      <c r="D63" s="7"/>
      <c r="E63" s="8" t="s">
        <v>245</v>
      </c>
      <c r="F63" s="8" t="s">
        <v>965</v>
      </c>
      <c r="G63" s="8" t="s">
        <v>995</v>
      </c>
      <c r="H63" s="8" t="s">
        <v>320</v>
      </c>
      <c r="I63" s="8" t="s">
        <v>338</v>
      </c>
      <c r="J63" s="8" t="s">
        <v>296</v>
      </c>
      <c r="K63" s="9" t="s">
        <v>612</v>
      </c>
      <c r="L63" s="8"/>
      <c r="M63" s="9" t="s">
        <v>1162</v>
      </c>
      <c r="N63" s="25">
        <v>217388.65478119935</v>
      </c>
      <c r="O63" s="11"/>
      <c r="P63" s="4"/>
    </row>
    <row r="64" spans="1:16" s="5" customFormat="1" ht="43.5" customHeight="1">
      <c r="A64" s="6">
        <v>63</v>
      </c>
      <c r="B64" s="7" t="s">
        <v>547</v>
      </c>
      <c r="C64" s="8" t="s">
        <v>1231</v>
      </c>
      <c r="D64" s="7"/>
      <c r="E64" s="8" t="s">
        <v>245</v>
      </c>
      <c r="F64" s="8" t="s">
        <v>965</v>
      </c>
      <c r="G64" s="8" t="s">
        <v>350</v>
      </c>
      <c r="H64" s="8" t="s">
        <v>351</v>
      </c>
      <c r="I64" s="8" t="s">
        <v>352</v>
      </c>
      <c r="J64" s="8" t="s">
        <v>296</v>
      </c>
      <c r="K64" s="9" t="s">
        <v>323</v>
      </c>
      <c r="L64" s="8"/>
      <c r="M64" s="9" t="s">
        <v>1162</v>
      </c>
      <c r="N64" s="25">
        <v>119628.4672152006</v>
      </c>
      <c r="O64" s="11"/>
      <c r="P64" s="4"/>
    </row>
    <row r="65" spans="1:16" s="5" customFormat="1" ht="43.5" customHeight="1">
      <c r="A65" s="6">
        <v>64</v>
      </c>
      <c r="B65" s="7" t="s">
        <v>745</v>
      </c>
      <c r="C65" s="8" t="s">
        <v>1254</v>
      </c>
      <c r="D65" s="7"/>
      <c r="E65" s="8" t="s">
        <v>250</v>
      </c>
      <c r="F65" s="8"/>
      <c r="G65" s="8" t="s">
        <v>254</v>
      </c>
      <c r="H65" s="8" t="s">
        <v>288</v>
      </c>
      <c r="I65" s="8" t="s">
        <v>246</v>
      </c>
      <c r="J65" s="8" t="s">
        <v>296</v>
      </c>
      <c r="K65" s="9"/>
      <c r="L65" s="8"/>
      <c r="M65" s="9" t="s">
        <v>744</v>
      </c>
      <c r="N65" s="10">
        <v>981541</v>
      </c>
      <c r="O65" s="11"/>
      <c r="P65" s="4"/>
    </row>
    <row r="66" spans="1:16" s="5" customFormat="1" ht="43.5" customHeight="1">
      <c r="A66" s="6">
        <v>65</v>
      </c>
      <c r="B66" s="7" t="s">
        <v>74</v>
      </c>
      <c r="C66" s="8" t="s">
        <v>1240</v>
      </c>
      <c r="D66" s="7"/>
      <c r="E66" s="8" t="s">
        <v>250</v>
      </c>
      <c r="F66" s="8"/>
      <c r="G66" s="8" t="s">
        <v>314</v>
      </c>
      <c r="H66" s="8" t="s">
        <v>273</v>
      </c>
      <c r="I66" s="8" t="s">
        <v>246</v>
      </c>
      <c r="J66" s="8" t="s">
        <v>251</v>
      </c>
      <c r="K66" s="9" t="s">
        <v>75</v>
      </c>
      <c r="L66" s="8" t="s">
        <v>304</v>
      </c>
      <c r="M66" s="13" t="s">
        <v>962</v>
      </c>
      <c r="N66" s="14"/>
      <c r="O66" s="15" t="s">
        <v>468</v>
      </c>
      <c r="P66" s="4"/>
    </row>
    <row r="67" spans="1:16" s="5" customFormat="1" ht="43.5" customHeight="1">
      <c r="A67" s="6">
        <v>66</v>
      </c>
      <c r="B67" s="7" t="s">
        <v>228</v>
      </c>
      <c r="C67" s="8" t="s">
        <v>509</v>
      </c>
      <c r="D67" s="7"/>
      <c r="E67" s="8" t="s">
        <v>250</v>
      </c>
      <c r="F67" s="8"/>
      <c r="G67" s="8" t="s">
        <v>278</v>
      </c>
      <c r="H67" s="8" t="s">
        <v>273</v>
      </c>
      <c r="I67" s="8" t="s">
        <v>246</v>
      </c>
      <c r="J67" s="8" t="s">
        <v>251</v>
      </c>
      <c r="K67" s="9" t="s">
        <v>229</v>
      </c>
      <c r="L67" s="8" t="s">
        <v>243</v>
      </c>
      <c r="M67" s="9" t="s">
        <v>1290</v>
      </c>
      <c r="N67" s="25">
        <v>184000.98</v>
      </c>
      <c r="O67" s="11" t="s">
        <v>370</v>
      </c>
      <c r="P67" s="4"/>
    </row>
    <row r="68" spans="1:16" s="5" customFormat="1" ht="43.5" customHeight="1">
      <c r="A68" s="6">
        <v>67</v>
      </c>
      <c r="B68" s="7" t="s">
        <v>30</v>
      </c>
      <c r="C68" s="8" t="s">
        <v>439</v>
      </c>
      <c r="D68" s="7"/>
      <c r="E68" s="8" t="s">
        <v>413</v>
      </c>
      <c r="F68" s="8" t="s">
        <v>421</v>
      </c>
      <c r="G68" s="8" t="s">
        <v>440</v>
      </c>
      <c r="H68" s="8" t="s">
        <v>441</v>
      </c>
      <c r="I68" s="8" t="s">
        <v>310</v>
      </c>
      <c r="J68" s="8" t="s">
        <v>334</v>
      </c>
      <c r="K68" s="9" t="s">
        <v>31</v>
      </c>
      <c r="L68" s="8" t="s">
        <v>243</v>
      </c>
      <c r="M68" s="9" t="s">
        <v>442</v>
      </c>
      <c r="N68" s="10">
        <v>1576800</v>
      </c>
      <c r="O68" s="11" t="s">
        <v>425</v>
      </c>
      <c r="P68" s="4"/>
    </row>
    <row r="69" spans="1:16" s="5" customFormat="1" ht="43.5" customHeight="1">
      <c r="A69" s="6">
        <v>68</v>
      </c>
      <c r="B69" s="7" t="s">
        <v>1020</v>
      </c>
      <c r="C69" s="8" t="s">
        <v>1268</v>
      </c>
      <c r="D69" s="7"/>
      <c r="E69" s="8" t="s">
        <v>250</v>
      </c>
      <c r="F69" s="8"/>
      <c r="G69" s="8" t="s">
        <v>254</v>
      </c>
      <c r="H69" s="8" t="s">
        <v>288</v>
      </c>
      <c r="I69" s="8" t="s">
        <v>246</v>
      </c>
      <c r="J69" s="8" t="s">
        <v>1018</v>
      </c>
      <c r="K69" s="9"/>
      <c r="L69" s="8"/>
      <c r="M69" s="9" t="s">
        <v>1039</v>
      </c>
      <c r="N69" s="25">
        <v>25540</v>
      </c>
      <c r="O69" s="11"/>
      <c r="P69" s="4"/>
    </row>
    <row r="70" spans="1:16" s="5" customFormat="1" ht="43.5" customHeight="1">
      <c r="A70" s="6">
        <v>69</v>
      </c>
      <c r="B70" s="7" t="s">
        <v>11</v>
      </c>
      <c r="C70" s="8" t="s">
        <v>293</v>
      </c>
      <c r="D70" s="7"/>
      <c r="E70" s="8" t="s">
        <v>413</v>
      </c>
      <c r="F70" s="8" t="s">
        <v>426</v>
      </c>
      <c r="G70" s="8" t="s">
        <v>294</v>
      </c>
      <c r="H70" s="8" t="s">
        <v>273</v>
      </c>
      <c r="I70" s="8" t="s">
        <v>295</v>
      </c>
      <c r="J70" s="8" t="s">
        <v>334</v>
      </c>
      <c r="K70" s="9" t="s">
        <v>12</v>
      </c>
      <c r="L70" s="8" t="s">
        <v>243</v>
      </c>
      <c r="M70" s="9" t="s">
        <v>452</v>
      </c>
      <c r="N70" s="10">
        <v>1264440</v>
      </c>
      <c r="O70" s="11" t="s">
        <v>453</v>
      </c>
      <c r="P70" s="4"/>
    </row>
    <row r="71" spans="1:16" s="5" customFormat="1" ht="43.5" customHeight="1">
      <c r="A71" s="6">
        <v>70</v>
      </c>
      <c r="B71" s="7" t="s">
        <v>38</v>
      </c>
      <c r="C71" s="8" t="s">
        <v>1019</v>
      </c>
      <c r="D71" s="7"/>
      <c r="E71" s="8" t="s">
        <v>250</v>
      </c>
      <c r="F71" s="8"/>
      <c r="G71" s="8" t="s">
        <v>277</v>
      </c>
      <c r="H71" s="8" t="s">
        <v>430</v>
      </c>
      <c r="I71" s="8" t="s">
        <v>246</v>
      </c>
      <c r="J71" s="8" t="s">
        <v>251</v>
      </c>
      <c r="K71" s="9" t="s">
        <v>39</v>
      </c>
      <c r="L71" s="8" t="s">
        <v>243</v>
      </c>
      <c r="M71" s="9" t="s">
        <v>454</v>
      </c>
      <c r="N71" s="10">
        <v>213600</v>
      </c>
      <c r="O71" s="11" t="s">
        <v>455</v>
      </c>
      <c r="P71" s="4"/>
    </row>
    <row r="72" spans="1:16" s="5" customFormat="1" ht="43.5" customHeight="1">
      <c r="A72" s="6">
        <v>71</v>
      </c>
      <c r="B72" s="7" t="s">
        <v>36</v>
      </c>
      <c r="C72" s="8" t="s">
        <v>418</v>
      </c>
      <c r="D72" s="7">
        <v>74</v>
      </c>
      <c r="E72" s="8" t="s">
        <v>250</v>
      </c>
      <c r="F72" s="12"/>
      <c r="G72" s="8" t="s">
        <v>301</v>
      </c>
      <c r="H72" s="8" t="s">
        <v>302</v>
      </c>
      <c r="I72" s="8" t="s">
        <v>246</v>
      </c>
      <c r="J72" s="8" t="s">
        <v>251</v>
      </c>
      <c r="K72" s="9" t="s">
        <v>37</v>
      </c>
      <c r="L72" s="8" t="s">
        <v>243</v>
      </c>
      <c r="M72" s="9" t="s">
        <v>449</v>
      </c>
      <c r="N72" s="10">
        <v>397454</v>
      </c>
      <c r="O72" s="11" t="s">
        <v>450</v>
      </c>
      <c r="P72" s="4"/>
    </row>
    <row r="73" spans="1:16" s="5" customFormat="1" ht="43.5" customHeight="1">
      <c r="A73" s="6">
        <v>72</v>
      </c>
      <c r="B73" s="7" t="s">
        <v>34</v>
      </c>
      <c r="C73" s="8" t="s">
        <v>1258</v>
      </c>
      <c r="D73" s="7">
        <v>13</v>
      </c>
      <c r="E73" s="8" t="s">
        <v>250</v>
      </c>
      <c r="F73" s="12"/>
      <c r="G73" s="8" t="s">
        <v>525</v>
      </c>
      <c r="H73" s="8" t="s">
        <v>445</v>
      </c>
      <c r="I73" s="8" t="s">
        <v>246</v>
      </c>
      <c r="J73" s="8" t="s">
        <v>251</v>
      </c>
      <c r="K73" s="9" t="s">
        <v>35</v>
      </c>
      <c r="L73" s="8" t="s">
        <v>243</v>
      </c>
      <c r="M73" s="9" t="s">
        <v>446</v>
      </c>
      <c r="N73" s="10">
        <v>1116500</v>
      </c>
      <c r="O73" s="11" t="s">
        <v>257</v>
      </c>
      <c r="P73" s="4"/>
    </row>
    <row r="74" spans="1:16" s="5" customFormat="1" ht="43.5" customHeight="1">
      <c r="A74" s="6">
        <v>73</v>
      </c>
      <c r="B74" s="7" t="s">
        <v>32</v>
      </c>
      <c r="C74" s="8" t="s">
        <v>244</v>
      </c>
      <c r="D74" s="7"/>
      <c r="E74" s="8" t="s">
        <v>413</v>
      </c>
      <c r="F74" s="8" t="s">
        <v>532</v>
      </c>
      <c r="G74" s="8" t="s">
        <v>400</v>
      </c>
      <c r="H74" s="8" t="s">
        <v>273</v>
      </c>
      <c r="I74" s="8" t="s">
        <v>401</v>
      </c>
      <c r="J74" s="8" t="s">
        <v>259</v>
      </c>
      <c r="K74" s="9" t="s">
        <v>33</v>
      </c>
      <c r="L74" s="8" t="s">
        <v>243</v>
      </c>
      <c r="M74" s="9" t="s">
        <v>443</v>
      </c>
      <c r="N74" s="10">
        <v>750924</v>
      </c>
      <c r="O74" s="11" t="s">
        <v>444</v>
      </c>
      <c r="P74" s="4"/>
    </row>
    <row r="75" spans="1:16" s="5" customFormat="1" ht="43.5" customHeight="1">
      <c r="A75" s="6">
        <v>74</v>
      </c>
      <c r="B75" s="7" t="s">
        <v>750</v>
      </c>
      <c r="C75" s="8" t="s">
        <v>1277</v>
      </c>
      <c r="D75" s="7"/>
      <c r="E75" s="8" t="s">
        <v>245</v>
      </c>
      <c r="F75" s="8" t="s">
        <v>751</v>
      </c>
      <c r="G75" s="8" t="s">
        <v>383</v>
      </c>
      <c r="H75" s="8" t="s">
        <v>367</v>
      </c>
      <c r="I75" s="8" t="s">
        <v>246</v>
      </c>
      <c r="J75" s="8" t="s">
        <v>296</v>
      </c>
      <c r="K75" s="9"/>
      <c r="L75" s="8"/>
      <c r="M75" s="9" t="s">
        <v>746</v>
      </c>
      <c r="N75" s="10">
        <v>925999</v>
      </c>
      <c r="O75" s="11"/>
      <c r="P75" s="4"/>
    </row>
    <row r="76" spans="1:16" s="5" customFormat="1" ht="43.5" customHeight="1">
      <c r="A76" s="6">
        <v>75</v>
      </c>
      <c r="B76" s="7" t="s">
        <v>752</v>
      </c>
      <c r="C76" s="8" t="s">
        <v>244</v>
      </c>
      <c r="D76" s="7"/>
      <c r="E76" s="8" t="s">
        <v>245</v>
      </c>
      <c r="F76" s="8" t="s">
        <v>753</v>
      </c>
      <c r="G76" s="8" t="s">
        <v>388</v>
      </c>
      <c r="H76" s="8" t="s">
        <v>520</v>
      </c>
      <c r="I76" s="8" t="s">
        <v>389</v>
      </c>
      <c r="J76" s="8" t="s">
        <v>296</v>
      </c>
      <c r="K76" s="9"/>
      <c r="L76" s="8"/>
      <c r="M76" s="9" t="s">
        <v>747</v>
      </c>
      <c r="N76" s="10">
        <v>1017374</v>
      </c>
      <c r="O76" s="11"/>
      <c r="P76" s="4"/>
    </row>
    <row r="77" spans="1:16" s="5" customFormat="1" ht="43.5" customHeight="1">
      <c r="A77" s="6">
        <v>76</v>
      </c>
      <c r="B77" s="7" t="s">
        <v>754</v>
      </c>
      <c r="C77" s="8" t="s">
        <v>1280</v>
      </c>
      <c r="D77" s="7"/>
      <c r="E77" s="8" t="s">
        <v>245</v>
      </c>
      <c r="F77" s="8" t="s">
        <v>741</v>
      </c>
      <c r="G77" s="8" t="s">
        <v>755</v>
      </c>
      <c r="H77" s="8"/>
      <c r="I77" s="8" t="s">
        <v>246</v>
      </c>
      <c r="J77" s="8" t="s">
        <v>296</v>
      </c>
      <c r="K77" s="9"/>
      <c r="L77" s="8"/>
      <c r="M77" s="9" t="s">
        <v>748</v>
      </c>
      <c r="N77" s="10">
        <v>1206579</v>
      </c>
      <c r="O77" s="11"/>
      <c r="P77" s="4"/>
    </row>
    <row r="78" spans="1:16" s="5" customFormat="1" ht="43.5" customHeight="1">
      <c r="A78" s="6">
        <v>77</v>
      </c>
      <c r="B78" s="7" t="s">
        <v>756</v>
      </c>
      <c r="C78" s="8" t="s">
        <v>1284</v>
      </c>
      <c r="D78" s="7"/>
      <c r="E78" s="8" t="s">
        <v>245</v>
      </c>
      <c r="F78" s="8" t="s">
        <v>536</v>
      </c>
      <c r="G78" s="8" t="s">
        <v>332</v>
      </c>
      <c r="H78" s="8" t="s">
        <v>273</v>
      </c>
      <c r="I78" s="8" t="s">
        <v>404</v>
      </c>
      <c r="J78" s="8" t="s">
        <v>296</v>
      </c>
      <c r="K78" s="9"/>
      <c r="L78" s="8"/>
      <c r="M78" s="9" t="s">
        <v>749</v>
      </c>
      <c r="N78" s="10">
        <v>1180544</v>
      </c>
      <c r="O78" s="11"/>
      <c r="P78" s="4"/>
    </row>
    <row r="79" spans="1:16" s="5" customFormat="1" ht="43.5" customHeight="1">
      <c r="A79" s="6">
        <v>78</v>
      </c>
      <c r="B79" s="7" t="s">
        <v>46</v>
      </c>
      <c r="C79" s="8" t="s">
        <v>1234</v>
      </c>
      <c r="D79" s="7"/>
      <c r="E79" s="8" t="s">
        <v>250</v>
      </c>
      <c r="F79" s="8"/>
      <c r="G79" s="8" t="s">
        <v>271</v>
      </c>
      <c r="H79" s="8" t="s">
        <v>463</v>
      </c>
      <c r="I79" s="8" t="s">
        <v>361</v>
      </c>
      <c r="J79" s="8" t="s">
        <v>259</v>
      </c>
      <c r="K79" s="9" t="s">
        <v>47</v>
      </c>
      <c r="L79" s="8" t="s">
        <v>243</v>
      </c>
      <c r="M79" s="9" t="s">
        <v>464</v>
      </c>
      <c r="N79" s="10">
        <v>328900</v>
      </c>
      <c r="O79" s="11" t="s">
        <v>465</v>
      </c>
      <c r="P79" s="4"/>
    </row>
    <row r="80" spans="1:16" s="5" customFormat="1" ht="43.5" customHeight="1">
      <c r="A80" s="6">
        <v>79</v>
      </c>
      <c r="B80" s="7" t="s">
        <v>40</v>
      </c>
      <c r="C80" s="8" t="s">
        <v>244</v>
      </c>
      <c r="D80" s="7"/>
      <c r="E80" s="8" t="s">
        <v>413</v>
      </c>
      <c r="F80" s="8" t="s">
        <v>524</v>
      </c>
      <c r="G80" s="8" t="s">
        <v>341</v>
      </c>
      <c r="H80" s="8" t="s">
        <v>273</v>
      </c>
      <c r="I80" s="8" t="s">
        <v>289</v>
      </c>
      <c r="J80" s="8" t="s">
        <v>334</v>
      </c>
      <c r="K80" s="9" t="s">
        <v>41</v>
      </c>
      <c r="L80" s="8" t="s">
        <v>243</v>
      </c>
      <c r="M80" s="9" t="s">
        <v>457</v>
      </c>
      <c r="N80" s="10">
        <v>2782072</v>
      </c>
      <c r="O80" s="11" t="s">
        <v>458</v>
      </c>
      <c r="P80" s="4"/>
    </row>
    <row r="81" spans="1:16" s="5" customFormat="1" ht="43.5" customHeight="1">
      <c r="A81" s="6">
        <v>80</v>
      </c>
      <c r="B81" s="7" t="s">
        <v>22</v>
      </c>
      <c r="C81" s="8" t="s">
        <v>244</v>
      </c>
      <c r="D81" s="7"/>
      <c r="E81" s="8" t="s">
        <v>413</v>
      </c>
      <c r="F81" s="8" t="s">
        <v>531</v>
      </c>
      <c r="G81" s="8" t="s">
        <v>422</v>
      </c>
      <c r="H81" s="8" t="s">
        <v>273</v>
      </c>
      <c r="I81" s="8" t="s">
        <v>423</v>
      </c>
      <c r="J81" s="8" t="s">
        <v>334</v>
      </c>
      <c r="K81" s="9" t="s">
        <v>23</v>
      </c>
      <c r="L81" s="8" t="s">
        <v>243</v>
      </c>
      <c r="M81" s="9" t="s">
        <v>424</v>
      </c>
      <c r="N81" s="10">
        <v>1794509</v>
      </c>
      <c r="O81" s="11" t="s">
        <v>425</v>
      </c>
      <c r="P81" s="4"/>
    </row>
    <row r="82" spans="1:16" s="5" customFormat="1" ht="43.5" customHeight="1">
      <c r="A82" s="6">
        <v>81</v>
      </c>
      <c r="B82" s="7" t="s">
        <v>0</v>
      </c>
      <c r="C82" s="8" t="s">
        <v>1232</v>
      </c>
      <c r="D82" s="7"/>
      <c r="E82" s="8" t="s">
        <v>245</v>
      </c>
      <c r="F82" s="8" t="s">
        <v>349</v>
      </c>
      <c r="G82" s="8" t="s">
        <v>258</v>
      </c>
      <c r="H82" s="8" t="s">
        <v>466</v>
      </c>
      <c r="I82" s="8" t="s">
        <v>246</v>
      </c>
      <c r="J82" s="8" t="s">
        <v>469</v>
      </c>
      <c r="K82" s="9" t="s">
        <v>1</v>
      </c>
      <c r="L82" s="8" t="s">
        <v>243</v>
      </c>
      <c r="M82" s="9" t="s">
        <v>470</v>
      </c>
      <c r="N82" s="10">
        <v>7470204</v>
      </c>
      <c r="O82" s="11" t="s">
        <v>471</v>
      </c>
      <c r="P82" s="4"/>
    </row>
    <row r="83" spans="1:16" s="5" customFormat="1" ht="43.5" customHeight="1">
      <c r="A83" s="6">
        <v>82</v>
      </c>
      <c r="B83" s="7" t="s">
        <v>18</v>
      </c>
      <c r="C83" s="8" t="s">
        <v>1261</v>
      </c>
      <c r="D83" s="7"/>
      <c r="E83" s="8" t="s">
        <v>250</v>
      </c>
      <c r="F83" s="8"/>
      <c r="G83" s="8" t="s">
        <v>254</v>
      </c>
      <c r="H83" s="8" t="s">
        <v>273</v>
      </c>
      <c r="I83" s="8" t="s">
        <v>246</v>
      </c>
      <c r="J83" s="8" t="s">
        <v>259</v>
      </c>
      <c r="K83" s="9" t="s">
        <v>19</v>
      </c>
      <c r="L83" s="8" t="s">
        <v>243</v>
      </c>
      <c r="M83" s="9" t="s">
        <v>434</v>
      </c>
      <c r="N83" s="10">
        <v>1176581</v>
      </c>
      <c r="O83" s="11" t="s">
        <v>528</v>
      </c>
      <c r="P83" s="4"/>
    </row>
    <row r="84" spans="1:16" s="5" customFormat="1" ht="43.5" customHeight="1">
      <c r="A84" s="6">
        <v>83</v>
      </c>
      <c r="B84" s="7" t="s">
        <v>166</v>
      </c>
      <c r="C84" s="8" t="s">
        <v>1287</v>
      </c>
      <c r="D84" s="7"/>
      <c r="E84" s="8" t="s">
        <v>250</v>
      </c>
      <c r="F84" s="8" t="s">
        <v>390</v>
      </c>
      <c r="G84" s="8" t="s">
        <v>254</v>
      </c>
      <c r="H84" s="8" t="s">
        <v>288</v>
      </c>
      <c r="I84" s="8" t="s">
        <v>246</v>
      </c>
      <c r="J84" s="8" t="s">
        <v>259</v>
      </c>
      <c r="K84" s="9" t="s">
        <v>167</v>
      </c>
      <c r="L84" s="8" t="s">
        <v>243</v>
      </c>
      <c r="M84" s="9" t="s">
        <v>640</v>
      </c>
      <c r="N84" s="14">
        <f>33960+286305</f>
        <v>320265</v>
      </c>
      <c r="O84" s="11" t="s">
        <v>1201</v>
      </c>
      <c r="P84" s="4"/>
    </row>
    <row r="85" spans="1:16" s="5" customFormat="1" ht="43.5" customHeight="1">
      <c r="A85" s="6">
        <v>84</v>
      </c>
      <c r="B85" s="7" t="s">
        <v>676</v>
      </c>
      <c r="C85" s="8" t="s">
        <v>1260</v>
      </c>
      <c r="D85" s="7"/>
      <c r="E85" s="8" t="s">
        <v>250</v>
      </c>
      <c r="F85" s="8"/>
      <c r="G85" s="8" t="s">
        <v>755</v>
      </c>
      <c r="H85" s="8" t="s">
        <v>273</v>
      </c>
      <c r="I85" s="8" t="s">
        <v>246</v>
      </c>
      <c r="J85" s="8" t="s">
        <v>259</v>
      </c>
      <c r="K85" s="9" t="s">
        <v>678</v>
      </c>
      <c r="L85" s="8" t="s">
        <v>243</v>
      </c>
      <c r="M85" s="9" t="s">
        <v>1202</v>
      </c>
      <c r="N85" s="14">
        <v>996813</v>
      </c>
      <c r="O85" s="11" t="s">
        <v>1203</v>
      </c>
      <c r="P85" s="4"/>
    </row>
    <row r="86" spans="1:16" s="5" customFormat="1" ht="43.5" customHeight="1">
      <c r="A86" s="6">
        <v>85</v>
      </c>
      <c r="B86" s="7" t="s">
        <v>737</v>
      </c>
      <c r="C86" s="8" t="s">
        <v>1242</v>
      </c>
      <c r="D86" s="7">
        <v>25</v>
      </c>
      <c r="E86" s="8" t="s">
        <v>250</v>
      </c>
      <c r="F86" s="12"/>
      <c r="G86" s="8" t="s">
        <v>254</v>
      </c>
      <c r="H86" s="8"/>
      <c r="I86" s="8" t="s">
        <v>246</v>
      </c>
      <c r="J86" s="8" t="s">
        <v>535</v>
      </c>
      <c r="K86" s="9"/>
      <c r="L86" s="8"/>
      <c r="M86" s="9" t="s">
        <v>757</v>
      </c>
      <c r="N86" s="10">
        <v>11273</v>
      </c>
      <c r="O86" s="11"/>
      <c r="P86" s="4"/>
    </row>
    <row r="87" spans="1:16" s="5" customFormat="1" ht="43.5" customHeight="1">
      <c r="A87" s="6">
        <v>86</v>
      </c>
      <c r="B87" s="7" t="s">
        <v>48</v>
      </c>
      <c r="C87" s="8" t="s">
        <v>1258</v>
      </c>
      <c r="D87" s="7"/>
      <c r="E87" s="8" t="s">
        <v>250</v>
      </c>
      <c r="F87" s="8"/>
      <c r="G87" s="8" t="s">
        <v>320</v>
      </c>
      <c r="H87" s="8" t="s">
        <v>273</v>
      </c>
      <c r="I87" s="8" t="s">
        <v>423</v>
      </c>
      <c r="J87" s="8" t="s">
        <v>334</v>
      </c>
      <c r="K87" s="9" t="s">
        <v>49</v>
      </c>
      <c r="L87" s="8" t="s">
        <v>243</v>
      </c>
      <c r="M87" s="9" t="s">
        <v>473</v>
      </c>
      <c r="N87" s="10">
        <v>1940000</v>
      </c>
      <c r="O87" s="11" t="s">
        <v>474</v>
      </c>
      <c r="P87" s="4"/>
    </row>
    <row r="88" spans="1:16" s="5" customFormat="1" ht="43.5" customHeight="1">
      <c r="A88" s="6">
        <v>87</v>
      </c>
      <c r="B88" s="7" t="s">
        <v>759</v>
      </c>
      <c r="C88" s="8" t="s">
        <v>760</v>
      </c>
      <c r="D88" s="7"/>
      <c r="E88" s="8" t="s">
        <v>245</v>
      </c>
      <c r="F88" s="8" t="s">
        <v>761</v>
      </c>
      <c r="G88" s="8" t="s">
        <v>301</v>
      </c>
      <c r="H88" s="8" t="s">
        <v>273</v>
      </c>
      <c r="I88" s="8" t="s">
        <v>246</v>
      </c>
      <c r="J88" s="8" t="s">
        <v>296</v>
      </c>
      <c r="K88" s="9"/>
      <c r="L88" s="8"/>
      <c r="M88" s="9" t="s">
        <v>758</v>
      </c>
      <c r="N88" s="10">
        <v>778432</v>
      </c>
      <c r="O88" s="11"/>
      <c r="P88" s="4"/>
    </row>
    <row r="89" spans="1:16" s="5" customFormat="1" ht="43.5" customHeight="1">
      <c r="A89" s="6">
        <v>88</v>
      </c>
      <c r="B89" s="7" t="s">
        <v>178</v>
      </c>
      <c r="C89" s="8" t="s">
        <v>508</v>
      </c>
      <c r="D89" s="7"/>
      <c r="E89" s="8" t="s">
        <v>250</v>
      </c>
      <c r="F89" s="8"/>
      <c r="G89" s="8" t="s">
        <v>915</v>
      </c>
      <c r="H89" s="26" t="s">
        <v>874</v>
      </c>
      <c r="I89" s="8" t="s">
        <v>246</v>
      </c>
      <c r="J89" s="8" t="s">
        <v>251</v>
      </c>
      <c r="K89" s="9" t="s">
        <v>179</v>
      </c>
      <c r="L89" s="8" t="s">
        <v>243</v>
      </c>
      <c r="M89" s="9" t="s">
        <v>1291</v>
      </c>
      <c r="N89" s="25">
        <v>102000</v>
      </c>
      <c r="O89" s="11" t="s">
        <v>501</v>
      </c>
      <c r="P89" s="4"/>
    </row>
    <row r="90" spans="1:16" s="5" customFormat="1" ht="43.5" customHeight="1">
      <c r="A90" s="6">
        <v>89</v>
      </c>
      <c r="B90" s="7" t="s">
        <v>50</v>
      </c>
      <c r="C90" s="8" t="s">
        <v>261</v>
      </c>
      <c r="D90" s="7"/>
      <c r="E90" s="8" t="s">
        <v>413</v>
      </c>
      <c r="F90" s="8" t="s">
        <v>530</v>
      </c>
      <c r="G90" s="8" t="s">
        <v>281</v>
      </c>
      <c r="H90" s="8" t="s">
        <v>529</v>
      </c>
      <c r="I90" s="8" t="s">
        <v>475</v>
      </c>
      <c r="J90" s="8" t="s">
        <v>259</v>
      </c>
      <c r="K90" s="9" t="s">
        <v>51</v>
      </c>
      <c r="L90" s="8" t="s">
        <v>243</v>
      </c>
      <c r="M90" s="16" t="s">
        <v>476</v>
      </c>
      <c r="N90" s="10">
        <v>456000</v>
      </c>
      <c r="O90" s="11" t="s">
        <v>448</v>
      </c>
      <c r="P90" s="4"/>
    </row>
    <row r="91" spans="1:16" s="5" customFormat="1" ht="43.5" customHeight="1">
      <c r="A91" s="6">
        <v>90</v>
      </c>
      <c r="B91" s="7" t="s">
        <v>208</v>
      </c>
      <c r="C91" s="8" t="s">
        <v>1267</v>
      </c>
      <c r="D91" s="7">
        <v>2</v>
      </c>
      <c r="E91" s="8" t="s">
        <v>250</v>
      </c>
      <c r="F91" s="8"/>
      <c r="G91" s="8" t="s">
        <v>258</v>
      </c>
      <c r="H91" s="8" t="s">
        <v>466</v>
      </c>
      <c r="I91" s="8" t="s">
        <v>246</v>
      </c>
      <c r="J91" s="8" t="s">
        <v>303</v>
      </c>
      <c r="K91" s="9"/>
      <c r="L91" s="8" t="s">
        <v>243</v>
      </c>
      <c r="M91" s="9" t="s">
        <v>1292</v>
      </c>
      <c r="N91" s="25">
        <v>178100</v>
      </c>
      <c r="O91" s="11" t="s">
        <v>493</v>
      </c>
      <c r="P91" s="4"/>
    </row>
    <row r="92" spans="1:16" s="5" customFormat="1" ht="43.5" customHeight="1">
      <c r="A92" s="6">
        <v>91</v>
      </c>
      <c r="B92" s="7" t="s">
        <v>44</v>
      </c>
      <c r="C92" s="8" t="s">
        <v>261</v>
      </c>
      <c r="D92" s="7"/>
      <c r="E92" s="8" t="s">
        <v>413</v>
      </c>
      <c r="F92" s="8"/>
      <c r="G92" s="8" t="s">
        <v>460</v>
      </c>
      <c r="H92" s="8" t="s">
        <v>540</v>
      </c>
      <c r="I92" s="8" t="s">
        <v>461</v>
      </c>
      <c r="J92" s="8" t="s">
        <v>334</v>
      </c>
      <c r="K92" s="9" t="s">
        <v>45</v>
      </c>
      <c r="L92" s="8" t="s">
        <v>938</v>
      </c>
      <c r="M92" s="16" t="s">
        <v>462</v>
      </c>
      <c r="N92" s="10"/>
      <c r="O92" s="11"/>
      <c r="P92" s="4"/>
    </row>
    <row r="93" spans="1:16" s="5" customFormat="1" ht="43.5" customHeight="1">
      <c r="A93" s="6">
        <v>92</v>
      </c>
      <c r="B93" s="7" t="s">
        <v>1022</v>
      </c>
      <c r="C93" s="8" t="s">
        <v>1278</v>
      </c>
      <c r="D93" s="7"/>
      <c r="E93" s="8" t="s">
        <v>250</v>
      </c>
      <c r="F93" s="8"/>
      <c r="G93" s="8" t="s">
        <v>254</v>
      </c>
      <c r="H93" s="8" t="s">
        <v>288</v>
      </c>
      <c r="I93" s="8" t="s">
        <v>246</v>
      </c>
      <c r="J93" s="8" t="s">
        <v>1018</v>
      </c>
      <c r="K93" s="9"/>
      <c r="L93" s="8"/>
      <c r="M93" s="9" t="s">
        <v>1040</v>
      </c>
      <c r="N93" s="25">
        <v>17267.15</v>
      </c>
      <c r="O93" s="11"/>
      <c r="P93" s="4"/>
    </row>
    <row r="94" spans="1:16" s="5" customFormat="1" ht="43.5" customHeight="1">
      <c r="A94" s="6">
        <v>93</v>
      </c>
      <c r="B94" s="7" t="s">
        <v>763</v>
      </c>
      <c r="C94" s="8" t="s">
        <v>1259</v>
      </c>
      <c r="D94" s="7"/>
      <c r="E94" s="8" t="s">
        <v>348</v>
      </c>
      <c r="F94" s="8" t="s">
        <v>764</v>
      </c>
      <c r="G94" s="8" t="s">
        <v>335</v>
      </c>
      <c r="H94" s="8" t="s">
        <v>354</v>
      </c>
      <c r="I94" s="8" t="s">
        <v>246</v>
      </c>
      <c r="J94" s="8" t="s">
        <v>296</v>
      </c>
      <c r="K94" s="9"/>
      <c r="L94" s="8"/>
      <c r="M94" s="16" t="s">
        <v>762</v>
      </c>
      <c r="N94" s="10">
        <v>565461</v>
      </c>
      <c r="O94" s="11"/>
      <c r="P94" s="4"/>
    </row>
    <row r="95" spans="1:16" s="5" customFormat="1" ht="43.5" customHeight="1">
      <c r="A95" s="6">
        <v>94</v>
      </c>
      <c r="B95" s="7" t="s">
        <v>222</v>
      </c>
      <c r="C95" s="8" t="s">
        <v>511</v>
      </c>
      <c r="D95" s="7"/>
      <c r="E95" s="8" t="s">
        <v>250</v>
      </c>
      <c r="F95" s="8"/>
      <c r="G95" s="8" t="s">
        <v>272</v>
      </c>
      <c r="H95" s="8" t="s">
        <v>377</v>
      </c>
      <c r="I95" s="8" t="s">
        <v>246</v>
      </c>
      <c r="J95" s="8" t="s">
        <v>251</v>
      </c>
      <c r="K95" s="9" t="s">
        <v>223</v>
      </c>
      <c r="L95" s="8" t="s">
        <v>243</v>
      </c>
      <c r="M95" s="9" t="s">
        <v>964</v>
      </c>
      <c r="N95" s="25">
        <v>390137</v>
      </c>
      <c r="O95" s="11" t="s">
        <v>378</v>
      </c>
      <c r="P95" s="4"/>
    </row>
    <row r="96" spans="1:16" s="5" customFormat="1" ht="43.5" customHeight="1">
      <c r="A96" s="6">
        <v>95</v>
      </c>
      <c r="B96" s="7" t="s">
        <v>768</v>
      </c>
      <c r="C96" s="8" t="s">
        <v>244</v>
      </c>
      <c r="D96" s="7"/>
      <c r="E96" s="8" t="s">
        <v>245</v>
      </c>
      <c r="F96" s="8" t="s">
        <v>336</v>
      </c>
      <c r="G96" s="8" t="s">
        <v>332</v>
      </c>
      <c r="H96" s="8" t="s">
        <v>273</v>
      </c>
      <c r="I96" s="8" t="s">
        <v>289</v>
      </c>
      <c r="J96" s="8" t="s">
        <v>296</v>
      </c>
      <c r="K96" s="9"/>
      <c r="L96" s="8"/>
      <c r="M96" s="16" t="s">
        <v>765</v>
      </c>
      <c r="N96" s="10">
        <v>914659</v>
      </c>
      <c r="O96" s="11"/>
      <c r="P96" s="4"/>
    </row>
    <row r="97" spans="1:16" s="5" customFormat="1" ht="43.5" customHeight="1">
      <c r="A97" s="6">
        <v>96</v>
      </c>
      <c r="B97" s="7" t="s">
        <v>200</v>
      </c>
      <c r="C97" s="8" t="s">
        <v>1263</v>
      </c>
      <c r="D97" s="7"/>
      <c r="E97" s="8" t="s">
        <v>250</v>
      </c>
      <c r="F97" s="8"/>
      <c r="G97" s="8" t="s">
        <v>328</v>
      </c>
      <c r="H97" s="8" t="s">
        <v>372</v>
      </c>
      <c r="I97" s="8" t="s">
        <v>327</v>
      </c>
      <c r="J97" s="8" t="s">
        <v>251</v>
      </c>
      <c r="K97" s="9" t="s">
        <v>201</v>
      </c>
      <c r="L97" s="8" t="s">
        <v>304</v>
      </c>
      <c r="M97" s="9" t="s">
        <v>1293</v>
      </c>
      <c r="N97" s="10"/>
      <c r="O97" s="11" t="s">
        <v>386</v>
      </c>
      <c r="P97" s="4"/>
    </row>
    <row r="98" spans="1:16" s="5" customFormat="1" ht="43.5" customHeight="1">
      <c r="A98" s="6">
        <v>97</v>
      </c>
      <c r="B98" s="7" t="s">
        <v>769</v>
      </c>
      <c r="C98" s="8" t="s">
        <v>244</v>
      </c>
      <c r="D98" s="7"/>
      <c r="E98" s="8" t="s">
        <v>245</v>
      </c>
      <c r="F98" s="8" t="s">
        <v>761</v>
      </c>
      <c r="G98" s="8" t="s">
        <v>316</v>
      </c>
      <c r="H98" s="8" t="s">
        <v>315</v>
      </c>
      <c r="I98" s="8" t="s">
        <v>289</v>
      </c>
      <c r="J98" s="8" t="s">
        <v>296</v>
      </c>
      <c r="K98" s="9"/>
      <c r="L98" s="8"/>
      <c r="M98" s="16" t="s">
        <v>766</v>
      </c>
      <c r="N98" s="10">
        <v>571662</v>
      </c>
      <c r="O98" s="11"/>
      <c r="P98" s="4"/>
    </row>
    <row r="99" spans="1:16" s="5" customFormat="1" ht="43.5" customHeight="1">
      <c r="A99" s="6">
        <v>98</v>
      </c>
      <c r="B99" s="7" t="s">
        <v>1041</v>
      </c>
      <c r="C99" s="8" t="s">
        <v>1286</v>
      </c>
      <c r="D99" s="7"/>
      <c r="E99" s="8" t="s">
        <v>250</v>
      </c>
      <c r="F99" s="8"/>
      <c r="G99" s="8" t="s">
        <v>1042</v>
      </c>
      <c r="H99" s="8" t="s">
        <v>367</v>
      </c>
      <c r="I99" s="8" t="s">
        <v>246</v>
      </c>
      <c r="J99" s="8" t="s">
        <v>1289</v>
      </c>
      <c r="K99" s="9"/>
      <c r="L99" s="8"/>
      <c r="M99" s="9" t="s">
        <v>1043</v>
      </c>
      <c r="N99" s="25">
        <v>58074.02</v>
      </c>
      <c r="O99" s="11"/>
      <c r="P99" s="4"/>
    </row>
    <row r="100" spans="1:16" s="5" customFormat="1" ht="43.5" customHeight="1">
      <c r="A100" s="6">
        <v>99</v>
      </c>
      <c r="B100" s="7" t="s">
        <v>1021</v>
      </c>
      <c r="C100" s="8" t="s">
        <v>1270</v>
      </c>
      <c r="D100" s="7"/>
      <c r="E100" s="8" t="s">
        <v>250</v>
      </c>
      <c r="F100" s="8"/>
      <c r="G100" s="8" t="s">
        <v>355</v>
      </c>
      <c r="H100" s="8" t="s">
        <v>1044</v>
      </c>
      <c r="I100" s="8" t="s">
        <v>262</v>
      </c>
      <c r="J100" s="8" t="s">
        <v>1018</v>
      </c>
      <c r="K100" s="9"/>
      <c r="L100" s="8"/>
      <c r="M100" s="9" t="s">
        <v>1045</v>
      </c>
      <c r="N100" s="25">
        <v>14256.97</v>
      </c>
      <c r="O100" s="11"/>
      <c r="P100" s="4"/>
    </row>
    <row r="101" spans="1:16" s="5" customFormat="1" ht="43.5" customHeight="1">
      <c r="A101" s="6">
        <v>100</v>
      </c>
      <c r="B101" s="7" t="s">
        <v>770</v>
      </c>
      <c r="C101" s="8" t="s">
        <v>1256</v>
      </c>
      <c r="D101" s="7"/>
      <c r="E101" s="8" t="s">
        <v>250</v>
      </c>
      <c r="F101" s="8"/>
      <c r="G101" s="8" t="s">
        <v>771</v>
      </c>
      <c r="H101" s="8"/>
      <c r="I101" s="8" t="s">
        <v>310</v>
      </c>
      <c r="J101" s="8" t="s">
        <v>535</v>
      </c>
      <c r="K101" s="9"/>
      <c r="L101" s="8"/>
      <c r="M101" s="16" t="s">
        <v>767</v>
      </c>
      <c r="N101" s="10">
        <v>1903</v>
      </c>
      <c r="O101" s="11"/>
      <c r="P101" s="4"/>
    </row>
    <row r="102" spans="1:16" s="5" customFormat="1" ht="43.5" customHeight="1">
      <c r="A102" s="6">
        <v>101</v>
      </c>
      <c r="B102" s="7" t="s">
        <v>1046</v>
      </c>
      <c r="C102" s="8" t="s">
        <v>292</v>
      </c>
      <c r="D102" s="7"/>
      <c r="E102" s="8" t="s">
        <v>245</v>
      </c>
      <c r="F102" s="8" t="s">
        <v>1047</v>
      </c>
      <c r="G102" s="8" t="s">
        <v>1048</v>
      </c>
      <c r="H102" s="8" t="s">
        <v>1049</v>
      </c>
      <c r="I102" s="8" t="s">
        <v>1050</v>
      </c>
      <c r="J102" s="8" t="s">
        <v>296</v>
      </c>
      <c r="K102" s="9"/>
      <c r="L102" s="8"/>
      <c r="M102" s="9" t="s">
        <v>1051</v>
      </c>
      <c r="N102" s="25">
        <v>115545</v>
      </c>
      <c r="O102" s="11"/>
      <c r="P102" s="4"/>
    </row>
    <row r="103" spans="1:16" s="5" customFormat="1" ht="43.5" customHeight="1">
      <c r="A103" s="6">
        <v>102</v>
      </c>
      <c r="B103" s="7" t="s">
        <v>547</v>
      </c>
      <c r="C103" s="8" t="s">
        <v>1231</v>
      </c>
      <c r="D103" s="7"/>
      <c r="E103" s="8" t="s">
        <v>245</v>
      </c>
      <c r="F103" s="8" t="s">
        <v>965</v>
      </c>
      <c r="G103" s="8" t="s">
        <v>978</v>
      </c>
      <c r="H103" s="8" t="s">
        <v>320</v>
      </c>
      <c r="I103" s="8" t="s">
        <v>1007</v>
      </c>
      <c r="J103" s="8" t="s">
        <v>535</v>
      </c>
      <c r="K103" s="9" t="s">
        <v>575</v>
      </c>
      <c r="L103" s="8"/>
      <c r="M103" s="9" t="s">
        <v>1149</v>
      </c>
      <c r="N103" s="25">
        <v>60000</v>
      </c>
      <c r="O103" s="11"/>
      <c r="P103" s="4"/>
    </row>
    <row r="104" spans="1:16" s="5" customFormat="1" ht="43.5" customHeight="1">
      <c r="A104" s="6">
        <v>103</v>
      </c>
      <c r="B104" s="7" t="s">
        <v>547</v>
      </c>
      <c r="C104" s="8" t="s">
        <v>1231</v>
      </c>
      <c r="D104" s="7"/>
      <c r="E104" s="8" t="s">
        <v>245</v>
      </c>
      <c r="F104" s="8" t="s">
        <v>965</v>
      </c>
      <c r="G104" s="8" t="s">
        <v>346</v>
      </c>
      <c r="H104" s="8" t="s">
        <v>571</v>
      </c>
      <c r="I104" s="8" t="s">
        <v>260</v>
      </c>
      <c r="J104" s="8" t="s">
        <v>535</v>
      </c>
      <c r="K104" s="9" t="s">
        <v>572</v>
      </c>
      <c r="L104" s="8"/>
      <c r="M104" s="9" t="s">
        <v>1146</v>
      </c>
      <c r="N104" s="25">
        <v>106800.48714903725</v>
      </c>
      <c r="O104" s="11"/>
      <c r="P104" s="4"/>
    </row>
    <row r="105" spans="1:16" s="5" customFormat="1" ht="43.5" customHeight="1">
      <c r="A105" s="6">
        <v>104</v>
      </c>
      <c r="B105" s="7" t="s">
        <v>665</v>
      </c>
      <c r="C105" s="8" t="s">
        <v>666</v>
      </c>
      <c r="D105" s="7"/>
      <c r="E105" s="8" t="s">
        <v>250</v>
      </c>
      <c r="F105" s="8"/>
      <c r="G105" s="8" t="s">
        <v>667</v>
      </c>
      <c r="H105" s="8" t="s">
        <v>668</v>
      </c>
      <c r="I105" s="8" t="s">
        <v>669</v>
      </c>
      <c r="J105" s="8" t="s">
        <v>259</v>
      </c>
      <c r="K105" s="9" t="s">
        <v>670</v>
      </c>
      <c r="L105" s="8" t="s">
        <v>304</v>
      </c>
      <c r="M105" s="16" t="s">
        <v>671</v>
      </c>
      <c r="N105" s="10"/>
      <c r="O105" s="11" t="s">
        <v>386</v>
      </c>
      <c r="P105" s="4"/>
    </row>
    <row r="106" spans="1:16" s="5" customFormat="1" ht="43.5" customHeight="1">
      <c r="A106" s="6">
        <v>105</v>
      </c>
      <c r="B106" s="7" t="s">
        <v>665</v>
      </c>
      <c r="C106" s="8" t="s">
        <v>666</v>
      </c>
      <c r="D106" s="7"/>
      <c r="E106" s="8" t="s">
        <v>250</v>
      </c>
      <c r="F106" s="8"/>
      <c r="G106" s="8" t="s">
        <v>667</v>
      </c>
      <c r="H106" s="8" t="s">
        <v>668</v>
      </c>
      <c r="I106" s="8" t="s">
        <v>669</v>
      </c>
      <c r="J106" s="8" t="s">
        <v>296</v>
      </c>
      <c r="K106" s="9"/>
      <c r="L106" s="8"/>
      <c r="M106" s="16" t="s">
        <v>671</v>
      </c>
      <c r="N106" s="10">
        <v>760000</v>
      </c>
      <c r="O106" s="11"/>
      <c r="P106" s="4"/>
    </row>
    <row r="107" spans="1:16" s="5" customFormat="1" ht="43.5" customHeight="1">
      <c r="A107" s="6">
        <v>106</v>
      </c>
      <c r="B107" s="7" t="s">
        <v>1197</v>
      </c>
      <c r="C107" s="8" t="s">
        <v>244</v>
      </c>
      <c r="D107" s="7"/>
      <c r="E107" s="8" t="s">
        <v>245</v>
      </c>
      <c r="F107" s="8" t="s">
        <v>1198</v>
      </c>
      <c r="G107" s="8" t="s">
        <v>301</v>
      </c>
      <c r="H107" s="8" t="s">
        <v>273</v>
      </c>
      <c r="I107" s="8" t="s">
        <v>246</v>
      </c>
      <c r="J107" s="8" t="s">
        <v>255</v>
      </c>
      <c r="K107" s="9" t="s">
        <v>1199</v>
      </c>
      <c r="L107" s="8" t="s">
        <v>243</v>
      </c>
      <c r="M107" s="16" t="s">
        <v>1196</v>
      </c>
      <c r="N107" s="10">
        <v>1099216</v>
      </c>
      <c r="O107" s="11" t="s">
        <v>1200</v>
      </c>
      <c r="P107" s="4"/>
    </row>
    <row r="108" spans="1:16" s="5" customFormat="1" ht="43.5" customHeight="1">
      <c r="A108" s="6">
        <v>107</v>
      </c>
      <c r="B108" s="7" t="s">
        <v>547</v>
      </c>
      <c r="C108" s="8" t="s">
        <v>1231</v>
      </c>
      <c r="D108" s="7"/>
      <c r="E108" s="8" t="s">
        <v>245</v>
      </c>
      <c r="F108" s="8" t="s">
        <v>965</v>
      </c>
      <c r="G108" s="8" t="s">
        <v>997</v>
      </c>
      <c r="H108" s="8" t="s">
        <v>320</v>
      </c>
      <c r="I108" s="8" t="s">
        <v>264</v>
      </c>
      <c r="J108" s="8" t="s">
        <v>1018</v>
      </c>
      <c r="K108" s="9" t="s">
        <v>614</v>
      </c>
      <c r="L108" s="8"/>
      <c r="M108" s="9" t="s">
        <v>1161</v>
      </c>
      <c r="N108" s="25">
        <v>87600</v>
      </c>
      <c r="O108" s="11"/>
      <c r="P108" s="4"/>
    </row>
    <row r="109" spans="1:16" s="5" customFormat="1" ht="43.5" customHeight="1">
      <c r="A109" s="6">
        <v>108</v>
      </c>
      <c r="B109" s="7" t="s">
        <v>547</v>
      </c>
      <c r="C109" s="8" t="s">
        <v>1231</v>
      </c>
      <c r="D109" s="7"/>
      <c r="E109" s="8" t="s">
        <v>245</v>
      </c>
      <c r="F109" s="8" t="s">
        <v>965</v>
      </c>
      <c r="G109" s="8" t="s">
        <v>979</v>
      </c>
      <c r="H109" s="8" t="s">
        <v>320</v>
      </c>
      <c r="I109" s="8" t="s">
        <v>327</v>
      </c>
      <c r="J109" s="8" t="s">
        <v>1018</v>
      </c>
      <c r="K109" s="9" t="s">
        <v>577</v>
      </c>
      <c r="L109" s="8"/>
      <c r="M109" s="9" t="s">
        <v>1150</v>
      </c>
      <c r="N109" s="25">
        <v>39000</v>
      </c>
      <c r="O109" s="11"/>
      <c r="P109" s="4"/>
    </row>
    <row r="110" spans="1:16" s="5" customFormat="1" ht="43.5" customHeight="1">
      <c r="A110" s="6">
        <v>109</v>
      </c>
      <c r="B110" s="7" t="s">
        <v>547</v>
      </c>
      <c r="C110" s="8" t="s">
        <v>1231</v>
      </c>
      <c r="D110" s="7"/>
      <c r="E110" s="8" t="s">
        <v>245</v>
      </c>
      <c r="F110" s="8" t="s">
        <v>965</v>
      </c>
      <c r="G110" s="8" t="s">
        <v>977</v>
      </c>
      <c r="H110" s="8" t="s">
        <v>1000</v>
      </c>
      <c r="I110" s="8" t="s">
        <v>863</v>
      </c>
      <c r="J110" s="8" t="s">
        <v>1018</v>
      </c>
      <c r="K110" s="9" t="s">
        <v>574</v>
      </c>
      <c r="L110" s="8"/>
      <c r="M110" s="9" t="s">
        <v>1148</v>
      </c>
      <c r="N110" s="25">
        <v>44044</v>
      </c>
      <c r="O110" s="11"/>
      <c r="P110" s="4"/>
    </row>
    <row r="111" spans="1:16" s="5" customFormat="1" ht="43.5" customHeight="1">
      <c r="A111" s="6">
        <v>110</v>
      </c>
      <c r="B111" s="7" t="s">
        <v>547</v>
      </c>
      <c r="C111" s="8" t="s">
        <v>1231</v>
      </c>
      <c r="D111" s="7"/>
      <c r="E111" s="8" t="s">
        <v>245</v>
      </c>
      <c r="F111" s="8" t="s">
        <v>965</v>
      </c>
      <c r="G111" s="8" t="s">
        <v>981</v>
      </c>
      <c r="H111" s="8" t="s">
        <v>320</v>
      </c>
      <c r="I111" s="8" t="s">
        <v>404</v>
      </c>
      <c r="J111" s="8" t="s">
        <v>1018</v>
      </c>
      <c r="K111" s="9" t="s">
        <v>582</v>
      </c>
      <c r="L111" s="8"/>
      <c r="M111" s="9" t="s">
        <v>1152</v>
      </c>
      <c r="N111" s="25">
        <v>135357</v>
      </c>
      <c r="O111" s="11"/>
      <c r="P111" s="4"/>
    </row>
    <row r="112" spans="1:16" s="5" customFormat="1" ht="43.5" customHeight="1">
      <c r="A112" s="6">
        <v>111</v>
      </c>
      <c r="B112" s="7" t="s">
        <v>547</v>
      </c>
      <c r="C112" s="8" t="s">
        <v>1231</v>
      </c>
      <c r="D112" s="7"/>
      <c r="E112" s="8" t="s">
        <v>245</v>
      </c>
      <c r="F112" s="8" t="s">
        <v>965</v>
      </c>
      <c r="G112" s="8" t="s">
        <v>976</v>
      </c>
      <c r="H112" s="8" t="s">
        <v>320</v>
      </c>
      <c r="I112" s="8" t="s">
        <v>868</v>
      </c>
      <c r="J112" s="8" t="s">
        <v>1018</v>
      </c>
      <c r="K112" s="9" t="s">
        <v>573</v>
      </c>
      <c r="L112" s="8"/>
      <c r="M112" s="9" t="s">
        <v>1147</v>
      </c>
      <c r="N112" s="25">
        <v>125061</v>
      </c>
      <c r="O112" s="11"/>
      <c r="P112" s="4"/>
    </row>
    <row r="113" spans="1:16" s="5" customFormat="1" ht="43.5" customHeight="1">
      <c r="A113" s="6">
        <v>112</v>
      </c>
      <c r="B113" s="7" t="s">
        <v>3</v>
      </c>
      <c r="C113" s="8" t="s">
        <v>1218</v>
      </c>
      <c r="D113" s="7"/>
      <c r="E113" s="8" t="s">
        <v>895</v>
      </c>
      <c r="F113" s="17"/>
      <c r="G113" s="8" t="s">
        <v>254</v>
      </c>
      <c r="H113" s="17" t="s">
        <v>288</v>
      </c>
      <c r="I113" s="8" t="s">
        <v>246</v>
      </c>
      <c r="J113" s="8" t="s">
        <v>345</v>
      </c>
      <c r="K113" s="9" t="s">
        <v>4</v>
      </c>
      <c r="L113" s="8" t="s">
        <v>243</v>
      </c>
      <c r="M113" s="9" t="s">
        <v>633</v>
      </c>
      <c r="N113" s="14">
        <v>10887084</v>
      </c>
      <c r="O113" s="11" t="s">
        <v>943</v>
      </c>
      <c r="P113" s="4"/>
    </row>
    <row r="114" spans="1:16" s="5" customFormat="1" ht="43.5" customHeight="1">
      <c r="A114" s="6">
        <v>113</v>
      </c>
      <c r="B114" s="7" t="s">
        <v>774</v>
      </c>
      <c r="C114" s="8" t="s">
        <v>1250</v>
      </c>
      <c r="D114" s="7"/>
      <c r="E114" s="8" t="s">
        <v>245</v>
      </c>
      <c r="F114" s="8" t="s">
        <v>775</v>
      </c>
      <c r="G114" s="8" t="s">
        <v>332</v>
      </c>
      <c r="H114" s="8" t="s">
        <v>273</v>
      </c>
      <c r="I114" s="8" t="s">
        <v>246</v>
      </c>
      <c r="J114" s="8" t="s">
        <v>296</v>
      </c>
      <c r="K114" s="9"/>
      <c r="L114" s="8"/>
      <c r="M114" s="16" t="s">
        <v>772</v>
      </c>
      <c r="N114" s="10">
        <v>464777</v>
      </c>
      <c r="O114" s="11"/>
      <c r="P114" s="4"/>
    </row>
    <row r="115" spans="1:16" s="5" customFormat="1" ht="43.5" customHeight="1">
      <c r="A115" s="6">
        <v>114</v>
      </c>
      <c r="B115" s="7" t="s">
        <v>776</v>
      </c>
      <c r="C115" s="8" t="s">
        <v>261</v>
      </c>
      <c r="D115" s="7"/>
      <c r="E115" s="8" t="s">
        <v>245</v>
      </c>
      <c r="F115" s="8" t="s">
        <v>761</v>
      </c>
      <c r="G115" s="8" t="s">
        <v>332</v>
      </c>
      <c r="H115" s="8" t="s">
        <v>273</v>
      </c>
      <c r="I115" s="8" t="s">
        <v>329</v>
      </c>
      <c r="J115" s="8" t="s">
        <v>296</v>
      </c>
      <c r="K115" s="9"/>
      <c r="L115" s="8"/>
      <c r="M115" s="16" t="s">
        <v>773</v>
      </c>
      <c r="N115" s="10">
        <v>1338443</v>
      </c>
      <c r="O115" s="11"/>
      <c r="P115" s="4"/>
    </row>
    <row r="116" spans="1:16" s="5" customFormat="1" ht="43.5" customHeight="1">
      <c r="A116" s="6">
        <v>115</v>
      </c>
      <c r="B116" s="7" t="s">
        <v>779</v>
      </c>
      <c r="C116" s="8" t="s">
        <v>780</v>
      </c>
      <c r="D116" s="7"/>
      <c r="E116" s="8" t="s">
        <v>245</v>
      </c>
      <c r="F116" s="8" t="s">
        <v>781</v>
      </c>
      <c r="G116" s="8" t="s">
        <v>339</v>
      </c>
      <c r="H116" s="8" t="s">
        <v>597</v>
      </c>
      <c r="I116" s="8" t="s">
        <v>340</v>
      </c>
      <c r="J116" s="8" t="s">
        <v>296</v>
      </c>
      <c r="K116" s="9"/>
      <c r="L116" s="8"/>
      <c r="M116" s="16" t="s">
        <v>777</v>
      </c>
      <c r="N116" s="10">
        <v>2316725</v>
      </c>
      <c r="O116" s="11"/>
      <c r="P116" s="4"/>
    </row>
    <row r="117" spans="1:16" s="5" customFormat="1" ht="43.5" customHeight="1">
      <c r="A117" s="6">
        <v>116</v>
      </c>
      <c r="B117" s="7" t="s">
        <v>782</v>
      </c>
      <c r="C117" s="8" t="s">
        <v>244</v>
      </c>
      <c r="D117" s="7"/>
      <c r="E117" s="8" t="s">
        <v>245</v>
      </c>
      <c r="F117" s="8" t="s">
        <v>783</v>
      </c>
      <c r="G117" s="8" t="s">
        <v>784</v>
      </c>
      <c r="H117" s="8" t="s">
        <v>785</v>
      </c>
      <c r="I117" s="8" t="s">
        <v>786</v>
      </c>
      <c r="J117" s="8" t="s">
        <v>296</v>
      </c>
      <c r="K117" s="9"/>
      <c r="L117" s="8"/>
      <c r="M117" s="16" t="s">
        <v>778</v>
      </c>
      <c r="N117" s="10">
        <v>782539</v>
      </c>
      <c r="O117" s="11"/>
      <c r="P117" s="4"/>
    </row>
    <row r="118" spans="1:16" s="5" customFormat="1" ht="43.5" customHeight="1">
      <c r="A118" s="6">
        <v>117</v>
      </c>
      <c r="B118" s="7" t="s">
        <v>547</v>
      </c>
      <c r="C118" s="8" t="s">
        <v>1231</v>
      </c>
      <c r="D118" s="7"/>
      <c r="E118" s="8" t="s">
        <v>245</v>
      </c>
      <c r="F118" s="8" t="s">
        <v>965</v>
      </c>
      <c r="G118" s="8" t="s">
        <v>994</v>
      </c>
      <c r="H118" s="8" t="s">
        <v>606</v>
      </c>
      <c r="I118" s="8" t="s">
        <v>1014</v>
      </c>
      <c r="J118" s="8" t="s">
        <v>1018</v>
      </c>
      <c r="K118" s="9" t="s">
        <v>607</v>
      </c>
      <c r="L118" s="8"/>
      <c r="M118" s="9" t="s">
        <v>1159</v>
      </c>
      <c r="N118" s="25">
        <v>76800</v>
      </c>
      <c r="O118" s="11"/>
      <c r="P118" s="4"/>
    </row>
    <row r="119" spans="1:16" s="5" customFormat="1" ht="43.5" customHeight="1">
      <c r="A119" s="6">
        <v>118</v>
      </c>
      <c r="B119" s="7" t="s">
        <v>52</v>
      </c>
      <c r="C119" s="8" t="s">
        <v>1257</v>
      </c>
      <c r="D119" s="7">
        <v>10</v>
      </c>
      <c r="E119" s="8" t="s">
        <v>250</v>
      </c>
      <c r="F119" s="8"/>
      <c r="G119" s="8" t="s">
        <v>910</v>
      </c>
      <c r="H119" s="8" t="s">
        <v>416</v>
      </c>
      <c r="I119" s="8" t="s">
        <v>246</v>
      </c>
      <c r="J119" s="8" t="s">
        <v>259</v>
      </c>
      <c r="K119" s="9" t="s">
        <v>53</v>
      </c>
      <c r="L119" s="8" t="s">
        <v>243</v>
      </c>
      <c r="M119" s="9" t="s">
        <v>652</v>
      </c>
      <c r="N119" s="14">
        <v>309800</v>
      </c>
      <c r="O119" s="11" t="s">
        <v>493</v>
      </c>
      <c r="P119" s="4"/>
    </row>
    <row r="120" spans="1:16" s="5" customFormat="1" ht="43.5" customHeight="1">
      <c r="A120" s="6">
        <v>119</v>
      </c>
      <c r="B120" s="7" t="s">
        <v>789</v>
      </c>
      <c r="C120" s="8" t="s">
        <v>274</v>
      </c>
      <c r="D120" s="7"/>
      <c r="E120" s="8" t="s">
        <v>250</v>
      </c>
      <c r="F120" s="8"/>
      <c r="G120" s="8" t="s">
        <v>790</v>
      </c>
      <c r="H120" s="8"/>
      <c r="I120" s="8" t="s">
        <v>791</v>
      </c>
      <c r="J120" s="8" t="s">
        <v>296</v>
      </c>
      <c r="K120" s="9"/>
      <c r="L120" s="8"/>
      <c r="M120" s="16" t="s">
        <v>787</v>
      </c>
      <c r="N120" s="10">
        <v>523090</v>
      </c>
      <c r="O120" s="11"/>
      <c r="P120" s="4"/>
    </row>
    <row r="121" spans="1:16" s="5" customFormat="1" ht="43.5" customHeight="1">
      <c r="A121" s="6">
        <v>120</v>
      </c>
      <c r="B121" s="7" t="s">
        <v>792</v>
      </c>
      <c r="C121" s="8" t="s">
        <v>1236</v>
      </c>
      <c r="D121" s="7"/>
      <c r="E121" s="8" t="s">
        <v>250</v>
      </c>
      <c r="F121" s="8"/>
      <c r="G121" s="8" t="s">
        <v>285</v>
      </c>
      <c r="H121" s="8" t="s">
        <v>273</v>
      </c>
      <c r="I121" s="8" t="s">
        <v>284</v>
      </c>
      <c r="J121" s="8" t="s">
        <v>296</v>
      </c>
      <c r="K121" s="9"/>
      <c r="L121" s="8"/>
      <c r="M121" s="16" t="s">
        <v>788</v>
      </c>
      <c r="N121" s="10">
        <v>869882</v>
      </c>
      <c r="O121" s="11"/>
      <c r="P121" s="4"/>
    </row>
    <row r="122" spans="1:16" s="5" customFormat="1" ht="43.5" customHeight="1">
      <c r="A122" s="6">
        <v>121</v>
      </c>
      <c r="B122" s="7" t="s">
        <v>672</v>
      </c>
      <c r="C122" s="8" t="s">
        <v>1251</v>
      </c>
      <c r="D122" s="7"/>
      <c r="E122" s="8" t="s">
        <v>250</v>
      </c>
      <c r="F122" s="8"/>
      <c r="G122" s="8" t="s">
        <v>347</v>
      </c>
      <c r="H122" s="8" t="s">
        <v>273</v>
      </c>
      <c r="I122" s="8" t="s">
        <v>246</v>
      </c>
      <c r="J122" s="8" t="s">
        <v>259</v>
      </c>
      <c r="K122" s="9" t="s">
        <v>673</v>
      </c>
      <c r="L122" s="8" t="s">
        <v>243</v>
      </c>
      <c r="M122" s="16" t="s">
        <v>674</v>
      </c>
      <c r="N122" s="10">
        <v>422050</v>
      </c>
      <c r="O122" s="11" t="s">
        <v>675</v>
      </c>
      <c r="P122" s="4"/>
    </row>
    <row r="123" spans="1:16" s="5" customFormat="1" ht="43.5" customHeight="1">
      <c r="A123" s="6">
        <v>122</v>
      </c>
      <c r="B123" s="7" t="s">
        <v>65</v>
      </c>
      <c r="C123" s="8" t="s">
        <v>1248</v>
      </c>
      <c r="D123" s="7"/>
      <c r="E123" s="8" t="s">
        <v>883</v>
      </c>
      <c r="F123" s="8"/>
      <c r="G123" s="8" t="s">
        <v>301</v>
      </c>
      <c r="H123" s="8" t="s">
        <v>884</v>
      </c>
      <c r="I123" s="8" t="s">
        <v>246</v>
      </c>
      <c r="J123" s="8" t="s">
        <v>303</v>
      </c>
      <c r="K123" s="9" t="s">
        <v>918</v>
      </c>
      <c r="L123" s="8" t="s">
        <v>243</v>
      </c>
      <c r="M123" s="9" t="s">
        <v>876</v>
      </c>
      <c r="N123" s="10">
        <v>998250</v>
      </c>
      <c r="O123" s="11" t="s">
        <v>919</v>
      </c>
      <c r="P123" s="4"/>
    </row>
    <row r="124" spans="1:16" s="5" customFormat="1" ht="43.5" customHeight="1">
      <c r="A124" s="6">
        <v>123</v>
      </c>
      <c r="B124" s="7" t="s">
        <v>547</v>
      </c>
      <c r="C124" s="8" t="s">
        <v>1231</v>
      </c>
      <c r="D124" s="7"/>
      <c r="E124" s="8" t="s">
        <v>245</v>
      </c>
      <c r="F124" s="8" t="s">
        <v>965</v>
      </c>
      <c r="G124" s="8" t="s">
        <v>993</v>
      </c>
      <c r="H124" s="8" t="s">
        <v>320</v>
      </c>
      <c r="I124" s="8" t="s">
        <v>1013</v>
      </c>
      <c r="J124" s="8" t="s">
        <v>1018</v>
      </c>
      <c r="K124" s="9" t="s">
        <v>605</v>
      </c>
      <c r="L124" s="8"/>
      <c r="M124" s="9" t="s">
        <v>1158</v>
      </c>
      <c r="N124" s="25">
        <v>840000</v>
      </c>
      <c r="O124" s="11"/>
      <c r="P124" s="4"/>
    </row>
    <row r="125" spans="1:16" s="5" customFormat="1" ht="43.5" customHeight="1">
      <c r="A125" s="6">
        <v>124</v>
      </c>
      <c r="B125" s="7" t="s">
        <v>547</v>
      </c>
      <c r="C125" s="8" t="s">
        <v>1231</v>
      </c>
      <c r="D125" s="7"/>
      <c r="E125" s="8" t="s">
        <v>245</v>
      </c>
      <c r="F125" s="8" t="s">
        <v>965</v>
      </c>
      <c r="G125" s="8" t="s">
        <v>285</v>
      </c>
      <c r="H125" s="8" t="s">
        <v>320</v>
      </c>
      <c r="I125" s="8" t="s">
        <v>284</v>
      </c>
      <c r="J125" s="8" t="s">
        <v>1018</v>
      </c>
      <c r="K125" s="9" t="s">
        <v>590</v>
      </c>
      <c r="L125" s="8"/>
      <c r="M125" s="9" t="s">
        <v>1153</v>
      </c>
      <c r="N125" s="25">
        <v>205312.8</v>
      </c>
      <c r="O125" s="11"/>
      <c r="P125" s="4"/>
    </row>
    <row r="126" spans="1:16" s="5" customFormat="1" ht="43.5" customHeight="1">
      <c r="A126" s="6">
        <v>125</v>
      </c>
      <c r="B126" s="7" t="s">
        <v>54</v>
      </c>
      <c r="C126" s="8" t="s">
        <v>292</v>
      </c>
      <c r="D126" s="7"/>
      <c r="E126" s="8" t="s">
        <v>245</v>
      </c>
      <c r="F126" s="8" t="s">
        <v>514</v>
      </c>
      <c r="G126" s="8" t="s">
        <v>494</v>
      </c>
      <c r="H126" s="8" t="s">
        <v>871</v>
      </c>
      <c r="I126" s="8" t="s">
        <v>343</v>
      </c>
      <c r="J126" s="8" t="s">
        <v>251</v>
      </c>
      <c r="K126" s="9" t="s">
        <v>55</v>
      </c>
      <c r="L126" s="8" t="s">
        <v>938</v>
      </c>
      <c r="M126" s="9" t="s">
        <v>1294</v>
      </c>
      <c r="N126" s="25"/>
      <c r="O126" s="11"/>
      <c r="P126" s="4"/>
    </row>
    <row r="127" spans="1:16" s="5" customFormat="1" ht="43.5" customHeight="1">
      <c r="A127" s="6">
        <v>126</v>
      </c>
      <c r="B127" s="7" t="s">
        <v>1193</v>
      </c>
      <c r="C127" s="8" t="s">
        <v>1219</v>
      </c>
      <c r="D127" s="7"/>
      <c r="E127" s="8" t="s">
        <v>895</v>
      </c>
      <c r="F127" s="8"/>
      <c r="G127" s="8" t="s">
        <v>271</v>
      </c>
      <c r="H127" s="8" t="s">
        <v>463</v>
      </c>
      <c r="I127" s="8" t="s">
        <v>361</v>
      </c>
      <c r="J127" s="8" t="s">
        <v>255</v>
      </c>
      <c r="K127" s="9" t="s">
        <v>1194</v>
      </c>
      <c r="L127" s="8" t="s">
        <v>243</v>
      </c>
      <c r="M127" s="9" t="s">
        <v>1192</v>
      </c>
      <c r="N127" s="10">
        <v>2348663</v>
      </c>
      <c r="O127" s="11" t="s">
        <v>1195</v>
      </c>
      <c r="P127" s="4"/>
    </row>
    <row r="128" spans="1:16" s="5" customFormat="1" ht="43.5" customHeight="1">
      <c r="A128" s="6">
        <v>127</v>
      </c>
      <c r="B128" s="7" t="s">
        <v>795</v>
      </c>
      <c r="C128" s="8" t="s">
        <v>244</v>
      </c>
      <c r="D128" s="7"/>
      <c r="E128" s="8" t="s">
        <v>245</v>
      </c>
      <c r="F128" s="8" t="s">
        <v>524</v>
      </c>
      <c r="G128" s="8" t="s">
        <v>332</v>
      </c>
      <c r="H128" s="8" t="s">
        <v>273</v>
      </c>
      <c r="I128" s="8" t="s">
        <v>461</v>
      </c>
      <c r="J128" s="8" t="s">
        <v>296</v>
      </c>
      <c r="K128" s="9"/>
      <c r="L128" s="8"/>
      <c r="M128" s="16" t="s">
        <v>793</v>
      </c>
      <c r="N128" s="10">
        <v>2848124</v>
      </c>
      <c r="O128" s="11"/>
      <c r="P128" s="4"/>
    </row>
    <row r="129" spans="1:16" s="5" customFormat="1" ht="43.5" customHeight="1">
      <c r="A129" s="6">
        <v>128</v>
      </c>
      <c r="B129" s="7" t="s">
        <v>796</v>
      </c>
      <c r="C129" s="8" t="s">
        <v>244</v>
      </c>
      <c r="D129" s="7"/>
      <c r="E129" s="8" t="s">
        <v>245</v>
      </c>
      <c r="F129" s="8" t="s">
        <v>797</v>
      </c>
      <c r="G129" s="8" t="s">
        <v>798</v>
      </c>
      <c r="H129" s="8" t="s">
        <v>273</v>
      </c>
      <c r="I129" s="8" t="s">
        <v>417</v>
      </c>
      <c r="J129" s="8" t="s">
        <v>296</v>
      </c>
      <c r="K129" s="9"/>
      <c r="L129" s="8"/>
      <c r="M129" s="16" t="s">
        <v>794</v>
      </c>
      <c r="N129" s="10">
        <v>1691827</v>
      </c>
      <c r="O129" s="11"/>
      <c r="P129" s="4"/>
    </row>
    <row r="130" spans="1:16" s="5" customFormat="1" ht="43.5" customHeight="1">
      <c r="A130" s="6">
        <v>129</v>
      </c>
      <c r="B130" s="7" t="s">
        <v>800</v>
      </c>
      <c r="C130" s="8" t="s">
        <v>1280</v>
      </c>
      <c r="D130" s="7">
        <v>2</v>
      </c>
      <c r="E130" s="8" t="s">
        <v>245</v>
      </c>
      <c r="F130" s="8" t="s">
        <v>533</v>
      </c>
      <c r="G130" s="8" t="s">
        <v>346</v>
      </c>
      <c r="H130" s="8" t="s">
        <v>571</v>
      </c>
      <c r="I130" s="8" t="s">
        <v>260</v>
      </c>
      <c r="J130" s="8" t="s">
        <v>296</v>
      </c>
      <c r="K130" s="9"/>
      <c r="L130" s="8"/>
      <c r="M130" s="16" t="s">
        <v>799</v>
      </c>
      <c r="N130" s="10">
        <v>1280043</v>
      </c>
      <c r="O130" s="11"/>
      <c r="P130" s="4"/>
    </row>
    <row r="131" spans="1:16" s="5" customFormat="1" ht="43.5" customHeight="1">
      <c r="A131" s="6">
        <v>130</v>
      </c>
      <c r="B131" s="7" t="s">
        <v>676</v>
      </c>
      <c r="C131" s="8" t="s">
        <v>1260</v>
      </c>
      <c r="D131" s="7"/>
      <c r="E131" s="8" t="s">
        <v>250</v>
      </c>
      <c r="F131" s="8"/>
      <c r="G131" s="8" t="s">
        <v>395</v>
      </c>
      <c r="H131" s="8" t="s">
        <v>677</v>
      </c>
      <c r="I131" s="8" t="s">
        <v>246</v>
      </c>
      <c r="J131" s="8" t="s">
        <v>259</v>
      </c>
      <c r="K131" s="9" t="s">
        <v>678</v>
      </c>
      <c r="L131" s="8" t="s">
        <v>243</v>
      </c>
      <c r="M131" s="16" t="s">
        <v>679</v>
      </c>
      <c r="N131" s="10">
        <v>996814</v>
      </c>
      <c r="O131" s="11" t="s">
        <v>680</v>
      </c>
      <c r="P131" s="4"/>
    </row>
    <row r="132" spans="1:16" s="5" customFormat="1" ht="43.5" customHeight="1">
      <c r="A132" s="6">
        <v>131</v>
      </c>
      <c r="B132" s="7" t="s">
        <v>131</v>
      </c>
      <c r="C132" s="8" t="s">
        <v>1280</v>
      </c>
      <c r="D132" s="7"/>
      <c r="E132" s="8" t="s">
        <v>245</v>
      </c>
      <c r="F132" s="8" t="s">
        <v>1052</v>
      </c>
      <c r="G132" s="8" t="s">
        <v>977</v>
      </c>
      <c r="H132" s="8" t="s">
        <v>1053</v>
      </c>
      <c r="I132" s="8" t="s">
        <v>863</v>
      </c>
      <c r="J132" s="8" t="s">
        <v>296</v>
      </c>
      <c r="K132" s="9"/>
      <c r="L132" s="8"/>
      <c r="M132" s="9" t="s">
        <v>958</v>
      </c>
      <c r="N132" s="25">
        <v>91300</v>
      </c>
      <c r="O132" s="11"/>
      <c r="P132" s="4"/>
    </row>
    <row r="133" spans="1:16" s="5" customFormat="1" ht="43.5" customHeight="1">
      <c r="A133" s="6">
        <v>132</v>
      </c>
      <c r="B133" s="7" t="s">
        <v>131</v>
      </c>
      <c r="C133" s="8" t="s">
        <v>1280</v>
      </c>
      <c r="D133" s="7"/>
      <c r="E133" s="8" t="s">
        <v>245</v>
      </c>
      <c r="F133" s="8" t="s">
        <v>279</v>
      </c>
      <c r="G133" s="8" t="s">
        <v>862</v>
      </c>
      <c r="H133" s="26" t="s">
        <v>872</v>
      </c>
      <c r="I133" s="8" t="s">
        <v>503</v>
      </c>
      <c r="J133" s="8" t="s">
        <v>251</v>
      </c>
      <c r="K133" s="9" t="s">
        <v>132</v>
      </c>
      <c r="L133" s="8" t="s">
        <v>938</v>
      </c>
      <c r="M133" s="9" t="s">
        <v>958</v>
      </c>
      <c r="N133" s="25"/>
      <c r="O133" s="11"/>
      <c r="P133" s="4"/>
    </row>
    <row r="134" spans="1:16" s="5" customFormat="1" ht="43.5" customHeight="1">
      <c r="A134" s="6">
        <v>133</v>
      </c>
      <c r="B134" s="7" t="s">
        <v>68</v>
      </c>
      <c r="C134" s="8" t="s">
        <v>1236</v>
      </c>
      <c r="D134" s="7"/>
      <c r="E134" s="8" t="s">
        <v>250</v>
      </c>
      <c r="F134" s="8"/>
      <c r="G134" s="8" t="s">
        <v>392</v>
      </c>
      <c r="H134" s="8" t="s">
        <v>273</v>
      </c>
      <c r="I134" s="8" t="s">
        <v>393</v>
      </c>
      <c r="J134" s="8" t="s">
        <v>921</v>
      </c>
      <c r="K134" s="9" t="s">
        <v>69</v>
      </c>
      <c r="L134" s="8" t="s">
        <v>243</v>
      </c>
      <c r="M134" s="9" t="s">
        <v>878</v>
      </c>
      <c r="N134" s="10">
        <v>907240</v>
      </c>
      <c r="O134" s="11" t="s">
        <v>922</v>
      </c>
      <c r="P134" s="4"/>
    </row>
    <row r="135" spans="1:16" s="5" customFormat="1" ht="43.5" customHeight="1">
      <c r="A135" s="6">
        <v>134</v>
      </c>
      <c r="B135" s="7" t="s">
        <v>802</v>
      </c>
      <c r="C135" s="8" t="s">
        <v>522</v>
      </c>
      <c r="D135" s="7"/>
      <c r="E135" s="8" t="s">
        <v>245</v>
      </c>
      <c r="F135" s="8" t="s">
        <v>783</v>
      </c>
      <c r="G135" s="8" t="s">
        <v>311</v>
      </c>
      <c r="H135" s="8" t="s">
        <v>551</v>
      </c>
      <c r="I135" s="8" t="s">
        <v>786</v>
      </c>
      <c r="J135" s="8" t="s">
        <v>296</v>
      </c>
      <c r="K135" s="9"/>
      <c r="L135" s="8"/>
      <c r="M135" s="16" t="s">
        <v>801</v>
      </c>
      <c r="N135" s="10">
        <v>777828</v>
      </c>
      <c r="O135" s="11"/>
      <c r="P135" s="4"/>
    </row>
    <row r="136" spans="1:16" s="5" customFormat="1" ht="43.5" customHeight="1">
      <c r="A136" s="6">
        <v>135</v>
      </c>
      <c r="B136" s="7" t="s">
        <v>547</v>
      </c>
      <c r="C136" s="8" t="s">
        <v>1231</v>
      </c>
      <c r="D136" s="7"/>
      <c r="E136" s="8" t="s">
        <v>245</v>
      </c>
      <c r="F136" s="8" t="s">
        <v>965</v>
      </c>
      <c r="G136" s="8" t="s">
        <v>790</v>
      </c>
      <c r="H136" s="8" t="s">
        <v>320</v>
      </c>
      <c r="I136" s="8" t="s">
        <v>791</v>
      </c>
      <c r="J136" s="8" t="s">
        <v>1018</v>
      </c>
      <c r="K136" s="9" t="s">
        <v>553</v>
      </c>
      <c r="L136" s="8"/>
      <c r="M136" s="9" t="s">
        <v>1138</v>
      </c>
      <c r="N136" s="25">
        <v>301236</v>
      </c>
      <c r="O136" s="11"/>
      <c r="P136" s="4"/>
    </row>
    <row r="137" spans="1:16" s="5" customFormat="1" ht="43.5" customHeight="1">
      <c r="A137" s="6">
        <v>136</v>
      </c>
      <c r="B137" s="7" t="s">
        <v>547</v>
      </c>
      <c r="C137" s="8" t="s">
        <v>1231</v>
      </c>
      <c r="D137" s="7"/>
      <c r="E137" s="8" t="s">
        <v>245</v>
      </c>
      <c r="F137" s="8" t="s">
        <v>965</v>
      </c>
      <c r="G137" s="8" t="s">
        <v>339</v>
      </c>
      <c r="H137" s="8" t="s">
        <v>597</v>
      </c>
      <c r="I137" s="8" t="s">
        <v>340</v>
      </c>
      <c r="J137" s="8" t="s">
        <v>1018</v>
      </c>
      <c r="K137" s="9" t="s">
        <v>598</v>
      </c>
      <c r="L137" s="8"/>
      <c r="M137" s="9" t="s">
        <v>1155</v>
      </c>
      <c r="N137" s="25">
        <v>69831</v>
      </c>
      <c r="O137" s="11"/>
      <c r="P137" s="4"/>
    </row>
    <row r="138" spans="1:16" s="5" customFormat="1" ht="43.5" customHeight="1">
      <c r="A138" s="6">
        <v>137</v>
      </c>
      <c r="B138" s="7" t="s">
        <v>547</v>
      </c>
      <c r="C138" s="8" t="s">
        <v>1231</v>
      </c>
      <c r="D138" s="7"/>
      <c r="E138" s="8" t="s">
        <v>245</v>
      </c>
      <c r="F138" s="8" t="s">
        <v>965</v>
      </c>
      <c r="G138" s="8" t="s">
        <v>987</v>
      </c>
      <c r="H138" s="8" t="s">
        <v>592</v>
      </c>
      <c r="I138" s="8" t="s">
        <v>539</v>
      </c>
      <c r="J138" s="8" t="s">
        <v>1018</v>
      </c>
      <c r="K138" s="9" t="s">
        <v>593</v>
      </c>
      <c r="L138" s="8"/>
      <c r="M138" s="9" t="s">
        <v>1154</v>
      </c>
      <c r="N138" s="25">
        <v>60984</v>
      </c>
      <c r="O138" s="11"/>
      <c r="P138" s="4"/>
    </row>
    <row r="139" spans="1:16" s="5" customFormat="1" ht="43.5" customHeight="1">
      <c r="A139" s="6">
        <v>138</v>
      </c>
      <c r="B139" s="7" t="s">
        <v>547</v>
      </c>
      <c r="C139" s="8" t="s">
        <v>1231</v>
      </c>
      <c r="D139" s="7"/>
      <c r="E139" s="8" t="s">
        <v>245</v>
      </c>
      <c r="F139" s="8" t="s">
        <v>965</v>
      </c>
      <c r="G139" s="8" t="s">
        <v>992</v>
      </c>
      <c r="H139" s="8" t="s">
        <v>1002</v>
      </c>
      <c r="I139" s="8" t="s">
        <v>1012</v>
      </c>
      <c r="J139" s="8" t="s">
        <v>1018</v>
      </c>
      <c r="K139" s="9" t="s">
        <v>603</v>
      </c>
      <c r="L139" s="8"/>
      <c r="M139" s="9" t="s">
        <v>1157</v>
      </c>
      <c r="N139" s="25">
        <v>54000</v>
      </c>
      <c r="O139" s="11"/>
      <c r="P139" s="4"/>
    </row>
    <row r="140" spans="1:16" s="5" customFormat="1" ht="43.5" customHeight="1">
      <c r="A140" s="6">
        <v>139</v>
      </c>
      <c r="B140" s="7" t="s">
        <v>547</v>
      </c>
      <c r="C140" s="8" t="s">
        <v>1231</v>
      </c>
      <c r="D140" s="7"/>
      <c r="E140" s="8" t="s">
        <v>245</v>
      </c>
      <c r="F140" s="8" t="s">
        <v>965</v>
      </c>
      <c r="G140" s="8" t="s">
        <v>382</v>
      </c>
      <c r="H140" s="8" t="s">
        <v>608</v>
      </c>
      <c r="I140" s="8" t="s">
        <v>385</v>
      </c>
      <c r="J140" s="8" t="s">
        <v>1018</v>
      </c>
      <c r="K140" s="9" t="s">
        <v>609</v>
      </c>
      <c r="L140" s="8"/>
      <c r="M140" s="9" t="s">
        <v>1160</v>
      </c>
      <c r="N140" s="25">
        <v>44200</v>
      </c>
      <c r="O140" s="11"/>
      <c r="P140" s="4"/>
    </row>
    <row r="141" spans="1:16" s="5" customFormat="1" ht="43.5" customHeight="1">
      <c r="A141" s="6">
        <v>140</v>
      </c>
      <c r="B141" s="7" t="s">
        <v>547</v>
      </c>
      <c r="C141" s="8" t="s">
        <v>1231</v>
      </c>
      <c r="D141" s="7"/>
      <c r="E141" s="8" t="s">
        <v>245</v>
      </c>
      <c r="F141" s="8" t="s">
        <v>965</v>
      </c>
      <c r="G141" s="8" t="s">
        <v>980</v>
      </c>
      <c r="H141" s="8" t="s">
        <v>320</v>
      </c>
      <c r="I141" s="8" t="s">
        <v>669</v>
      </c>
      <c r="J141" s="8" t="s">
        <v>1018</v>
      </c>
      <c r="K141" s="9" t="s">
        <v>579</v>
      </c>
      <c r="L141" s="8"/>
      <c r="M141" s="9" t="s">
        <v>1151</v>
      </c>
      <c r="N141" s="25">
        <v>47209.5</v>
      </c>
      <c r="O141" s="11"/>
      <c r="P141" s="4"/>
    </row>
    <row r="142" spans="1:16" s="5" customFormat="1" ht="43.5" customHeight="1">
      <c r="A142" s="6">
        <v>141</v>
      </c>
      <c r="B142" s="7" t="s">
        <v>681</v>
      </c>
      <c r="C142" s="8" t="s">
        <v>1280</v>
      </c>
      <c r="D142" s="7"/>
      <c r="E142" s="8" t="s">
        <v>413</v>
      </c>
      <c r="F142" s="8"/>
      <c r="G142" s="8" t="s">
        <v>382</v>
      </c>
      <c r="H142" s="8" t="s">
        <v>682</v>
      </c>
      <c r="I142" s="8" t="s">
        <v>385</v>
      </c>
      <c r="J142" s="8" t="s">
        <v>251</v>
      </c>
      <c r="K142" s="9" t="s">
        <v>683</v>
      </c>
      <c r="L142" s="8" t="s">
        <v>304</v>
      </c>
      <c r="M142" s="16" t="s">
        <v>684</v>
      </c>
      <c r="N142" s="10"/>
      <c r="O142" s="11"/>
      <c r="P142" s="4"/>
    </row>
    <row r="143" spans="1:16" s="5" customFormat="1" ht="43.5" customHeight="1">
      <c r="A143" s="6">
        <v>142</v>
      </c>
      <c r="B143" s="7" t="s">
        <v>681</v>
      </c>
      <c r="C143" s="8" t="s">
        <v>1280</v>
      </c>
      <c r="D143" s="7"/>
      <c r="E143" s="8" t="s">
        <v>413</v>
      </c>
      <c r="F143" s="8" t="s">
        <v>1191</v>
      </c>
      <c r="G143" s="8" t="s">
        <v>382</v>
      </c>
      <c r="H143" s="8" t="s">
        <v>682</v>
      </c>
      <c r="I143" s="8" t="s">
        <v>385</v>
      </c>
      <c r="J143" s="8" t="s">
        <v>296</v>
      </c>
      <c r="K143" s="9"/>
      <c r="L143" s="8"/>
      <c r="M143" s="16" t="s">
        <v>684</v>
      </c>
      <c r="N143" s="10">
        <v>2024351</v>
      </c>
      <c r="O143" s="11"/>
      <c r="P143" s="4"/>
    </row>
    <row r="144" spans="1:16" s="5" customFormat="1" ht="43.5" customHeight="1">
      <c r="A144" s="6">
        <v>143</v>
      </c>
      <c r="B144" s="7" t="s">
        <v>13</v>
      </c>
      <c r="C144" s="8" t="s">
        <v>261</v>
      </c>
      <c r="D144" s="7"/>
      <c r="E144" s="8" t="s">
        <v>245</v>
      </c>
      <c r="F144" s="8" t="s">
        <v>1190</v>
      </c>
      <c r="G144" s="8" t="s">
        <v>290</v>
      </c>
      <c r="H144" s="8" t="s">
        <v>273</v>
      </c>
      <c r="I144" s="8" t="s">
        <v>329</v>
      </c>
      <c r="J144" s="8" t="s">
        <v>334</v>
      </c>
      <c r="K144" s="9" t="s">
        <v>1189</v>
      </c>
      <c r="L144" s="8" t="s">
        <v>304</v>
      </c>
      <c r="M144" s="16" t="s">
        <v>1188</v>
      </c>
      <c r="N144" s="10"/>
      <c r="O144" s="11" t="s">
        <v>386</v>
      </c>
      <c r="P144" s="4"/>
    </row>
    <row r="145" spans="1:16" s="5" customFormat="1" ht="43.5" customHeight="1">
      <c r="A145" s="6">
        <v>144</v>
      </c>
      <c r="B145" s="7" t="s">
        <v>547</v>
      </c>
      <c r="C145" s="8" t="s">
        <v>1231</v>
      </c>
      <c r="D145" s="7"/>
      <c r="E145" s="8" t="s">
        <v>245</v>
      </c>
      <c r="F145" s="8" t="s">
        <v>965</v>
      </c>
      <c r="G145" s="8" t="s">
        <v>311</v>
      </c>
      <c r="H145" s="8" t="s">
        <v>551</v>
      </c>
      <c r="I145" s="8" t="s">
        <v>786</v>
      </c>
      <c r="J145" s="8" t="s">
        <v>1018</v>
      </c>
      <c r="K145" s="9" t="s">
        <v>319</v>
      </c>
      <c r="L145" s="8"/>
      <c r="M145" s="9" t="s">
        <v>1136</v>
      </c>
      <c r="N145" s="25">
        <v>325000</v>
      </c>
      <c r="O145" s="11"/>
      <c r="P145" s="4"/>
    </row>
    <row r="146" spans="1:16" s="5" customFormat="1" ht="43.5" customHeight="1">
      <c r="A146" s="6">
        <v>145</v>
      </c>
      <c r="B146" s="7" t="s">
        <v>547</v>
      </c>
      <c r="C146" s="8" t="s">
        <v>1231</v>
      </c>
      <c r="D146" s="7"/>
      <c r="E146" s="8" t="s">
        <v>245</v>
      </c>
      <c r="F146" s="8" t="s">
        <v>965</v>
      </c>
      <c r="G146" s="8" t="s">
        <v>969</v>
      </c>
      <c r="H146" s="8" t="s">
        <v>556</v>
      </c>
      <c r="I146" s="8" t="s">
        <v>1005</v>
      </c>
      <c r="J146" s="8" t="s">
        <v>1018</v>
      </c>
      <c r="K146" s="9" t="s">
        <v>557</v>
      </c>
      <c r="L146" s="8"/>
      <c r="M146" s="9" t="s">
        <v>1140</v>
      </c>
      <c r="N146" s="25">
        <v>50700</v>
      </c>
      <c r="O146" s="11"/>
      <c r="P146" s="4"/>
    </row>
    <row r="147" spans="1:16" s="5" customFormat="1" ht="43.5" customHeight="1">
      <c r="A147" s="6">
        <v>146</v>
      </c>
      <c r="B147" s="7" t="s">
        <v>547</v>
      </c>
      <c r="C147" s="8" t="s">
        <v>1231</v>
      </c>
      <c r="D147" s="7"/>
      <c r="E147" s="8" t="s">
        <v>245</v>
      </c>
      <c r="F147" s="8" t="s">
        <v>965</v>
      </c>
      <c r="G147" s="8" t="s">
        <v>331</v>
      </c>
      <c r="H147" s="8" t="s">
        <v>320</v>
      </c>
      <c r="I147" s="8" t="s">
        <v>1004</v>
      </c>
      <c r="J147" s="8" t="s">
        <v>1018</v>
      </c>
      <c r="K147" s="9" t="s">
        <v>552</v>
      </c>
      <c r="L147" s="8"/>
      <c r="M147" s="9" t="s">
        <v>1137</v>
      </c>
      <c r="N147" s="25">
        <v>348000</v>
      </c>
      <c r="O147" s="11"/>
      <c r="P147" s="4"/>
    </row>
    <row r="148" spans="1:16" s="5" customFormat="1" ht="43.5" customHeight="1">
      <c r="A148" s="6">
        <v>147</v>
      </c>
      <c r="B148" s="7" t="s">
        <v>685</v>
      </c>
      <c r="C148" s="8" t="s">
        <v>1270</v>
      </c>
      <c r="D148" s="7"/>
      <c r="E148" s="8" t="s">
        <v>250</v>
      </c>
      <c r="F148" s="8"/>
      <c r="G148" s="8" t="s">
        <v>355</v>
      </c>
      <c r="H148" s="8" t="s">
        <v>686</v>
      </c>
      <c r="I148" s="8" t="s">
        <v>262</v>
      </c>
      <c r="J148" s="8" t="s">
        <v>334</v>
      </c>
      <c r="K148" s="9" t="s">
        <v>687</v>
      </c>
      <c r="L148" s="8" t="s">
        <v>2</v>
      </c>
      <c r="M148" s="16" t="s">
        <v>688</v>
      </c>
      <c r="N148" s="10"/>
      <c r="O148" s="11"/>
      <c r="P148" s="4"/>
    </row>
    <row r="149" spans="1:16" s="5" customFormat="1" ht="43.5" customHeight="1">
      <c r="A149" s="6">
        <v>148</v>
      </c>
      <c r="B149" s="7" t="s">
        <v>804</v>
      </c>
      <c r="C149" s="8" t="s">
        <v>244</v>
      </c>
      <c r="D149" s="7"/>
      <c r="E149" s="8" t="s">
        <v>245</v>
      </c>
      <c r="F149" s="8" t="s">
        <v>797</v>
      </c>
      <c r="G149" s="8" t="s">
        <v>332</v>
      </c>
      <c r="H149" s="8" t="s">
        <v>273</v>
      </c>
      <c r="I149" s="8" t="s">
        <v>329</v>
      </c>
      <c r="J149" s="8" t="s">
        <v>296</v>
      </c>
      <c r="K149" s="9"/>
      <c r="L149" s="8"/>
      <c r="M149" s="16" t="s">
        <v>803</v>
      </c>
      <c r="N149" s="10">
        <v>858819</v>
      </c>
      <c r="O149" s="11"/>
      <c r="P149" s="4"/>
    </row>
    <row r="150" spans="1:16" s="5" customFormat="1" ht="43.5" customHeight="1">
      <c r="A150" s="6">
        <v>149</v>
      </c>
      <c r="B150" s="7" t="s">
        <v>78</v>
      </c>
      <c r="C150" s="8" t="s">
        <v>689</v>
      </c>
      <c r="D150" s="7"/>
      <c r="E150" s="8" t="s">
        <v>413</v>
      </c>
      <c r="F150" s="8"/>
      <c r="G150" s="8" t="s">
        <v>272</v>
      </c>
      <c r="H150" s="8" t="s">
        <v>273</v>
      </c>
      <c r="I150" s="8" t="s">
        <v>246</v>
      </c>
      <c r="J150" s="8" t="s">
        <v>334</v>
      </c>
      <c r="K150" s="9" t="s">
        <v>79</v>
      </c>
      <c r="L150" s="8" t="s">
        <v>243</v>
      </c>
      <c r="M150" s="16" t="s">
        <v>690</v>
      </c>
      <c r="N150" s="10">
        <v>2568892</v>
      </c>
      <c r="O150" s="11" t="s">
        <v>396</v>
      </c>
      <c r="P150" s="4"/>
    </row>
    <row r="151" spans="1:16" s="5" customFormat="1" ht="43.5" customHeight="1">
      <c r="A151" s="6">
        <v>150</v>
      </c>
      <c r="B151" s="7" t="s">
        <v>807</v>
      </c>
      <c r="C151" s="8" t="s">
        <v>1277</v>
      </c>
      <c r="D151" s="7"/>
      <c r="E151" s="8" t="s">
        <v>245</v>
      </c>
      <c r="F151" s="8" t="s">
        <v>808</v>
      </c>
      <c r="G151" s="8" t="s">
        <v>809</v>
      </c>
      <c r="H151" s="8" t="s">
        <v>810</v>
      </c>
      <c r="I151" s="8" t="s">
        <v>269</v>
      </c>
      <c r="J151" s="8" t="s">
        <v>296</v>
      </c>
      <c r="K151" s="9"/>
      <c r="L151" s="8"/>
      <c r="M151" s="16" t="s">
        <v>805</v>
      </c>
      <c r="N151" s="10">
        <v>282660</v>
      </c>
      <c r="O151" s="11"/>
      <c r="P151" s="4"/>
    </row>
    <row r="152" spans="1:16" s="5" customFormat="1" ht="43.5" customHeight="1">
      <c r="A152" s="6">
        <v>151</v>
      </c>
      <c r="B152" s="7" t="s">
        <v>811</v>
      </c>
      <c r="C152" s="8" t="s">
        <v>1262</v>
      </c>
      <c r="D152" s="7"/>
      <c r="E152" s="8" t="s">
        <v>280</v>
      </c>
      <c r="F152" s="8"/>
      <c r="G152" s="8" t="s">
        <v>812</v>
      </c>
      <c r="H152" s="8" t="s">
        <v>813</v>
      </c>
      <c r="I152" s="8" t="s">
        <v>295</v>
      </c>
      <c r="J152" s="8" t="s">
        <v>296</v>
      </c>
      <c r="K152" s="9"/>
      <c r="L152" s="8"/>
      <c r="M152" s="16" t="s">
        <v>806</v>
      </c>
      <c r="N152" s="10">
        <v>197400</v>
      </c>
      <c r="O152" s="11"/>
      <c r="P152" s="4"/>
    </row>
    <row r="153" spans="1:16" s="5" customFormat="1" ht="43.5" customHeight="1">
      <c r="A153" s="6">
        <v>152</v>
      </c>
      <c r="B153" s="7" t="s">
        <v>88</v>
      </c>
      <c r="C153" s="8" t="s">
        <v>1246</v>
      </c>
      <c r="D153" s="7">
        <v>7</v>
      </c>
      <c r="E153" s="8" t="s">
        <v>250</v>
      </c>
      <c r="F153" s="8"/>
      <c r="G153" s="8" t="s">
        <v>258</v>
      </c>
      <c r="H153" s="8" t="s">
        <v>466</v>
      </c>
      <c r="I153" s="8" t="s">
        <v>246</v>
      </c>
      <c r="J153" s="8" t="s">
        <v>252</v>
      </c>
      <c r="K153" s="9" t="s">
        <v>89</v>
      </c>
      <c r="L153" s="8" t="s">
        <v>243</v>
      </c>
      <c r="M153" s="9" t="s">
        <v>480</v>
      </c>
      <c r="N153" s="10">
        <v>3236261</v>
      </c>
      <c r="O153" s="11" t="s">
        <v>931</v>
      </c>
      <c r="P153" s="4"/>
    </row>
    <row r="154" spans="1:16" s="5" customFormat="1" ht="43.5" customHeight="1">
      <c r="A154" s="6">
        <v>153</v>
      </c>
      <c r="B154" s="7" t="s">
        <v>691</v>
      </c>
      <c r="C154" s="8" t="s">
        <v>292</v>
      </c>
      <c r="D154" s="7"/>
      <c r="E154" s="8" t="s">
        <v>413</v>
      </c>
      <c r="F154" s="8" t="s">
        <v>692</v>
      </c>
      <c r="G154" s="8" t="s">
        <v>320</v>
      </c>
      <c r="H154" s="8" t="s">
        <v>273</v>
      </c>
      <c r="I154" s="8" t="s">
        <v>246</v>
      </c>
      <c r="J154" s="8" t="s">
        <v>259</v>
      </c>
      <c r="K154" s="9" t="s">
        <v>693</v>
      </c>
      <c r="L154" s="8" t="s">
        <v>243</v>
      </c>
      <c r="M154" s="16" t="s">
        <v>694</v>
      </c>
      <c r="N154" s="10">
        <v>311426</v>
      </c>
      <c r="O154" s="11" t="s">
        <v>472</v>
      </c>
      <c r="P154" s="4"/>
    </row>
    <row r="155" spans="1:16" s="5" customFormat="1" ht="43.5" customHeight="1">
      <c r="A155" s="6">
        <v>154</v>
      </c>
      <c r="B155" s="7" t="s">
        <v>547</v>
      </c>
      <c r="C155" s="8" t="s">
        <v>1231</v>
      </c>
      <c r="D155" s="7"/>
      <c r="E155" s="8" t="s">
        <v>245</v>
      </c>
      <c r="F155" s="8" t="s">
        <v>965</v>
      </c>
      <c r="G155" s="8" t="s">
        <v>263</v>
      </c>
      <c r="H155" s="8" t="s">
        <v>564</v>
      </c>
      <c r="I155" s="8" t="s">
        <v>343</v>
      </c>
      <c r="J155" s="8" t="s">
        <v>1018</v>
      </c>
      <c r="K155" s="9" t="s">
        <v>565</v>
      </c>
      <c r="L155" s="8"/>
      <c r="M155" s="9" t="s">
        <v>1143</v>
      </c>
      <c r="N155" s="25">
        <v>120000</v>
      </c>
      <c r="O155" s="11"/>
      <c r="P155" s="4"/>
    </row>
    <row r="156" spans="1:16" s="5" customFormat="1" ht="43.5" customHeight="1">
      <c r="A156" s="6">
        <v>155</v>
      </c>
      <c r="B156" s="7" t="s">
        <v>695</v>
      </c>
      <c r="C156" s="8" t="s">
        <v>1247</v>
      </c>
      <c r="D156" s="7"/>
      <c r="E156" s="8" t="s">
        <v>413</v>
      </c>
      <c r="F156" s="8" t="s">
        <v>279</v>
      </c>
      <c r="G156" s="8" t="s">
        <v>254</v>
      </c>
      <c r="H156" s="8" t="s">
        <v>696</v>
      </c>
      <c r="I156" s="8" t="s">
        <v>273</v>
      </c>
      <c r="J156" s="8" t="s">
        <v>469</v>
      </c>
      <c r="K156" s="9" t="s">
        <v>697</v>
      </c>
      <c r="L156" s="8" t="s">
        <v>243</v>
      </c>
      <c r="M156" s="16" t="s">
        <v>698</v>
      </c>
      <c r="N156" s="10">
        <v>2468400</v>
      </c>
      <c r="O156" s="11" t="s">
        <v>699</v>
      </c>
      <c r="P156" s="4"/>
    </row>
    <row r="157" spans="1:16" s="5" customFormat="1" ht="43.5" customHeight="1">
      <c r="A157" s="6">
        <v>156</v>
      </c>
      <c r="B157" s="7" t="s">
        <v>106</v>
      </c>
      <c r="C157" s="8" t="s">
        <v>244</v>
      </c>
      <c r="D157" s="7"/>
      <c r="E157" s="8" t="s">
        <v>245</v>
      </c>
      <c r="F157" s="8" t="s">
        <v>887</v>
      </c>
      <c r="G157" s="8" t="s">
        <v>854</v>
      </c>
      <c r="H157" s="8" t="s">
        <v>855</v>
      </c>
      <c r="I157" s="8" t="s">
        <v>856</v>
      </c>
      <c r="J157" s="8" t="s">
        <v>252</v>
      </c>
      <c r="K157" s="9" t="s">
        <v>107</v>
      </c>
      <c r="L157" s="8" t="s">
        <v>304</v>
      </c>
      <c r="M157" s="9" t="s">
        <v>489</v>
      </c>
      <c r="N157" s="14"/>
      <c r="O157" s="15"/>
      <c r="P157" s="4"/>
    </row>
    <row r="158" spans="1:16" s="5" customFormat="1" ht="43.5" customHeight="1">
      <c r="A158" s="6">
        <v>157</v>
      </c>
      <c r="B158" s="7" t="s">
        <v>76</v>
      </c>
      <c r="C158" s="8" t="s">
        <v>1239</v>
      </c>
      <c r="D158" s="7"/>
      <c r="E158" s="8" t="s">
        <v>250</v>
      </c>
      <c r="F158" s="8"/>
      <c r="G158" s="8" t="s">
        <v>290</v>
      </c>
      <c r="H158" s="8" t="s">
        <v>700</v>
      </c>
      <c r="I158" s="8" t="s">
        <v>329</v>
      </c>
      <c r="J158" s="8" t="s">
        <v>259</v>
      </c>
      <c r="K158" s="9" t="s">
        <v>77</v>
      </c>
      <c r="L158" s="8" t="s">
        <v>243</v>
      </c>
      <c r="M158" s="16" t="s">
        <v>701</v>
      </c>
      <c r="N158" s="10">
        <v>908000</v>
      </c>
      <c r="O158" s="11" t="s">
        <v>702</v>
      </c>
      <c r="P158" s="4"/>
    </row>
    <row r="159" spans="1:16" s="5" customFormat="1" ht="43.5" customHeight="1">
      <c r="A159" s="6">
        <v>158</v>
      </c>
      <c r="B159" s="7" t="s">
        <v>80</v>
      </c>
      <c r="C159" s="8" t="s">
        <v>1277</v>
      </c>
      <c r="D159" s="7"/>
      <c r="E159" s="8" t="s">
        <v>413</v>
      </c>
      <c r="F159" s="8" t="s">
        <v>703</v>
      </c>
      <c r="G159" s="8" t="s">
        <v>704</v>
      </c>
      <c r="H159" s="8" t="s">
        <v>705</v>
      </c>
      <c r="I159" s="8" t="s">
        <v>706</v>
      </c>
      <c r="J159" s="8" t="s">
        <v>251</v>
      </c>
      <c r="K159" s="9" t="s">
        <v>81</v>
      </c>
      <c r="L159" s="8" t="s">
        <v>2</v>
      </c>
      <c r="M159" s="16" t="s">
        <v>707</v>
      </c>
      <c r="N159" s="10"/>
      <c r="O159" s="11"/>
      <c r="P159" s="4"/>
    </row>
    <row r="160" spans="1:16" s="5" customFormat="1" ht="43.5" customHeight="1">
      <c r="A160" s="6">
        <v>159</v>
      </c>
      <c r="B160" s="7" t="s">
        <v>80</v>
      </c>
      <c r="C160" s="8" t="s">
        <v>1277</v>
      </c>
      <c r="D160" s="7"/>
      <c r="E160" s="8" t="s">
        <v>413</v>
      </c>
      <c r="F160" s="8" t="s">
        <v>741</v>
      </c>
      <c r="G160" s="8" t="s">
        <v>704</v>
      </c>
      <c r="H160" s="8" t="s">
        <v>705</v>
      </c>
      <c r="I160" s="8" t="s">
        <v>706</v>
      </c>
      <c r="J160" s="8" t="s">
        <v>296</v>
      </c>
      <c r="K160" s="9"/>
      <c r="L160" s="8"/>
      <c r="M160" s="16" t="s">
        <v>707</v>
      </c>
      <c r="N160" s="10">
        <v>184400</v>
      </c>
      <c r="O160" s="11"/>
      <c r="P160" s="4"/>
    </row>
    <row r="161" spans="1:16" s="5" customFormat="1" ht="43.5" customHeight="1">
      <c r="A161" s="6">
        <v>160</v>
      </c>
      <c r="B161" s="7" t="s">
        <v>708</v>
      </c>
      <c r="C161" s="8" t="s">
        <v>244</v>
      </c>
      <c r="D161" s="7"/>
      <c r="E161" s="8" t="s">
        <v>413</v>
      </c>
      <c r="F161" s="8" t="s">
        <v>692</v>
      </c>
      <c r="G161" s="8" t="s">
        <v>709</v>
      </c>
      <c r="H161" s="8" t="s">
        <v>534</v>
      </c>
      <c r="I161" s="8" t="s">
        <v>710</v>
      </c>
      <c r="J161" s="8" t="s">
        <v>334</v>
      </c>
      <c r="K161" s="9" t="s">
        <v>58</v>
      </c>
      <c r="L161" s="8" t="s">
        <v>243</v>
      </c>
      <c r="M161" s="16" t="s">
        <v>711</v>
      </c>
      <c r="N161" s="10">
        <v>2061912</v>
      </c>
      <c r="O161" s="11" t="s">
        <v>712</v>
      </c>
      <c r="P161" s="4"/>
    </row>
    <row r="162" spans="1:16" s="5" customFormat="1" ht="43.5" customHeight="1">
      <c r="A162" s="6">
        <v>161</v>
      </c>
      <c r="B162" s="7" t="s">
        <v>547</v>
      </c>
      <c r="C162" s="8" t="s">
        <v>1231</v>
      </c>
      <c r="D162" s="7"/>
      <c r="E162" s="8" t="s">
        <v>245</v>
      </c>
      <c r="F162" s="8" t="s">
        <v>965</v>
      </c>
      <c r="G162" s="8" t="s">
        <v>709</v>
      </c>
      <c r="H162" s="8" t="s">
        <v>534</v>
      </c>
      <c r="I162" s="8" t="s">
        <v>710</v>
      </c>
      <c r="J162" s="8" t="s">
        <v>535</v>
      </c>
      <c r="K162" s="9" t="s">
        <v>570</v>
      </c>
      <c r="L162" s="8"/>
      <c r="M162" s="9" t="s">
        <v>1145</v>
      </c>
      <c r="N162" s="25">
        <v>51000</v>
      </c>
      <c r="O162" s="11"/>
      <c r="P162" s="4"/>
    </row>
    <row r="163" spans="1:16" s="5" customFormat="1" ht="43.5" customHeight="1">
      <c r="A163" s="6">
        <v>162</v>
      </c>
      <c r="B163" s="7" t="s">
        <v>815</v>
      </c>
      <c r="C163" s="8" t="s">
        <v>244</v>
      </c>
      <c r="D163" s="7"/>
      <c r="E163" s="8" t="s">
        <v>413</v>
      </c>
      <c r="F163" s="8" t="s">
        <v>797</v>
      </c>
      <c r="G163" s="8" t="s">
        <v>350</v>
      </c>
      <c r="H163" s="8" t="s">
        <v>351</v>
      </c>
      <c r="I163" s="8" t="s">
        <v>352</v>
      </c>
      <c r="J163" s="8" t="s">
        <v>296</v>
      </c>
      <c r="K163" s="9"/>
      <c r="L163" s="8"/>
      <c r="M163" s="16" t="s">
        <v>814</v>
      </c>
      <c r="N163" s="10">
        <v>1157401</v>
      </c>
      <c r="O163" s="11"/>
      <c r="P163" s="4"/>
    </row>
    <row r="164" spans="1:16" s="5" customFormat="1" ht="43.5" customHeight="1">
      <c r="A164" s="6">
        <v>163</v>
      </c>
      <c r="B164" s="7" t="s">
        <v>547</v>
      </c>
      <c r="C164" s="8" t="s">
        <v>1231</v>
      </c>
      <c r="D164" s="7"/>
      <c r="E164" s="8" t="s">
        <v>245</v>
      </c>
      <c r="F164" s="8" t="s">
        <v>965</v>
      </c>
      <c r="G164" s="8" t="s">
        <v>400</v>
      </c>
      <c r="H164" s="8" t="s">
        <v>999</v>
      </c>
      <c r="I164" s="8" t="s">
        <v>401</v>
      </c>
      <c r="J164" s="8" t="s">
        <v>535</v>
      </c>
      <c r="K164" s="9" t="s">
        <v>563</v>
      </c>
      <c r="L164" s="8"/>
      <c r="M164" s="9" t="s">
        <v>1142</v>
      </c>
      <c r="N164" s="25">
        <v>67518</v>
      </c>
      <c r="O164" s="11"/>
      <c r="P164" s="4"/>
    </row>
    <row r="165" spans="1:16" s="5" customFormat="1" ht="43.5" customHeight="1">
      <c r="A165" s="6">
        <v>164</v>
      </c>
      <c r="B165" s="7" t="s">
        <v>547</v>
      </c>
      <c r="C165" s="8" t="s">
        <v>1231</v>
      </c>
      <c r="D165" s="7"/>
      <c r="E165" s="8" t="s">
        <v>245</v>
      </c>
      <c r="F165" s="8" t="s">
        <v>965</v>
      </c>
      <c r="G165" s="8" t="s">
        <v>973</v>
      </c>
      <c r="H165" s="8" t="s">
        <v>320</v>
      </c>
      <c r="I165" s="8" t="s">
        <v>477</v>
      </c>
      <c r="J165" s="8" t="s">
        <v>535</v>
      </c>
      <c r="K165" s="9" t="s">
        <v>321</v>
      </c>
      <c r="L165" s="8"/>
      <c r="M165" s="9" t="s">
        <v>1141</v>
      </c>
      <c r="N165" s="25">
        <v>120000</v>
      </c>
      <c r="O165" s="11"/>
      <c r="P165" s="4"/>
    </row>
    <row r="166" spans="1:16" s="5" customFormat="1" ht="43.5" customHeight="1">
      <c r="A166" s="6">
        <v>165</v>
      </c>
      <c r="B166" s="7" t="s">
        <v>547</v>
      </c>
      <c r="C166" s="8" t="s">
        <v>1231</v>
      </c>
      <c r="D166" s="7"/>
      <c r="E166" s="8" t="s">
        <v>245</v>
      </c>
      <c r="F166" s="8" t="s">
        <v>965</v>
      </c>
      <c r="G166" s="8" t="s">
        <v>974</v>
      </c>
      <c r="H166" s="8" t="s">
        <v>359</v>
      </c>
      <c r="I166" s="8" t="s">
        <v>360</v>
      </c>
      <c r="J166" s="8" t="s">
        <v>535</v>
      </c>
      <c r="K166" s="9" t="s">
        <v>566</v>
      </c>
      <c r="L166" s="8"/>
      <c r="M166" s="9" t="s">
        <v>1144</v>
      </c>
      <c r="N166" s="25">
        <v>96000</v>
      </c>
      <c r="O166" s="11"/>
      <c r="P166" s="4"/>
    </row>
    <row r="167" spans="1:16" s="5" customFormat="1" ht="43.5" customHeight="1">
      <c r="A167" s="6">
        <v>166</v>
      </c>
      <c r="B167" s="7" t="s">
        <v>547</v>
      </c>
      <c r="C167" s="8" t="s">
        <v>1231</v>
      </c>
      <c r="D167" s="7"/>
      <c r="E167" s="8" t="s">
        <v>245</v>
      </c>
      <c r="F167" s="8" t="s">
        <v>965</v>
      </c>
      <c r="G167" s="8" t="s">
        <v>402</v>
      </c>
      <c r="H167" s="8" t="s">
        <v>403</v>
      </c>
      <c r="I167" s="8" t="s">
        <v>858</v>
      </c>
      <c r="J167" s="8" t="s">
        <v>535</v>
      </c>
      <c r="K167" s="9" t="s">
        <v>602</v>
      </c>
      <c r="L167" s="8"/>
      <c r="M167" s="9" t="s">
        <v>1156</v>
      </c>
      <c r="N167" s="25">
        <v>66780</v>
      </c>
      <c r="O167" s="11"/>
      <c r="P167" s="4"/>
    </row>
    <row r="168" spans="1:16" s="5" customFormat="1" ht="43.5" customHeight="1">
      <c r="A168" s="6">
        <v>167</v>
      </c>
      <c r="B168" s="7" t="s">
        <v>817</v>
      </c>
      <c r="C168" s="8" t="s">
        <v>818</v>
      </c>
      <c r="D168" s="7"/>
      <c r="E168" s="8" t="s">
        <v>250</v>
      </c>
      <c r="F168" s="8"/>
      <c r="G168" s="8" t="s">
        <v>819</v>
      </c>
      <c r="H168" s="8"/>
      <c r="I168" s="8" t="s">
        <v>310</v>
      </c>
      <c r="J168" s="8" t="s">
        <v>296</v>
      </c>
      <c r="K168" s="9"/>
      <c r="L168" s="8"/>
      <c r="M168" s="16" t="s">
        <v>816</v>
      </c>
      <c r="N168" s="10">
        <v>1041420</v>
      </c>
      <c r="O168" s="11"/>
      <c r="P168" s="4"/>
    </row>
    <row r="169" spans="1:16" s="5" customFormat="1" ht="43.5" customHeight="1">
      <c r="A169" s="6">
        <v>168</v>
      </c>
      <c r="B169" s="7" t="s">
        <v>96</v>
      </c>
      <c r="C169" s="8" t="s">
        <v>274</v>
      </c>
      <c r="D169" s="7"/>
      <c r="E169" s="8" t="s">
        <v>250</v>
      </c>
      <c r="F169" s="8"/>
      <c r="G169" s="8" t="s">
        <v>281</v>
      </c>
      <c r="H169" s="8" t="s">
        <v>852</v>
      </c>
      <c r="I169" s="8" t="s">
        <v>447</v>
      </c>
      <c r="J169" s="8" t="s">
        <v>252</v>
      </c>
      <c r="K169" s="9" t="s">
        <v>97</v>
      </c>
      <c r="L169" s="8" t="s">
        <v>243</v>
      </c>
      <c r="M169" s="9" t="s">
        <v>484</v>
      </c>
      <c r="N169" s="14">
        <v>1985521</v>
      </c>
      <c r="O169" s="11" t="s">
        <v>387</v>
      </c>
      <c r="P169" s="4"/>
    </row>
    <row r="170" spans="1:16" s="5" customFormat="1" ht="43.5" customHeight="1">
      <c r="A170" s="6">
        <v>169</v>
      </c>
      <c r="B170" s="7" t="s">
        <v>86</v>
      </c>
      <c r="C170" s="8" t="s">
        <v>244</v>
      </c>
      <c r="D170" s="7"/>
      <c r="E170" s="8" t="s">
        <v>245</v>
      </c>
      <c r="F170" s="8" t="s">
        <v>885</v>
      </c>
      <c r="G170" s="8" t="s">
        <v>847</v>
      </c>
      <c r="H170" s="8" t="s">
        <v>545</v>
      </c>
      <c r="I170" s="8" t="s">
        <v>848</v>
      </c>
      <c r="J170" s="8" t="s">
        <v>252</v>
      </c>
      <c r="K170" s="9" t="s">
        <v>87</v>
      </c>
      <c r="L170" s="8" t="s">
        <v>243</v>
      </c>
      <c r="M170" s="9" t="s">
        <v>478</v>
      </c>
      <c r="N170" s="10">
        <v>2836404</v>
      </c>
      <c r="O170" s="11" t="s">
        <v>479</v>
      </c>
      <c r="P170" s="4"/>
    </row>
    <row r="171" spans="1:16" s="5" customFormat="1" ht="43.5" customHeight="1">
      <c r="A171" s="6">
        <v>170</v>
      </c>
      <c r="B171" s="7" t="s">
        <v>92</v>
      </c>
      <c r="C171" s="8" t="s">
        <v>1276</v>
      </c>
      <c r="D171" s="7"/>
      <c r="E171" s="8" t="s">
        <v>245</v>
      </c>
      <c r="F171" s="8" t="s">
        <v>390</v>
      </c>
      <c r="G171" s="8" t="s">
        <v>850</v>
      </c>
      <c r="H171" s="8" t="s">
        <v>851</v>
      </c>
      <c r="I171" s="8" t="s">
        <v>447</v>
      </c>
      <c r="J171" s="8" t="s">
        <v>252</v>
      </c>
      <c r="K171" s="9" t="s">
        <v>93</v>
      </c>
      <c r="L171" s="8" t="s">
        <v>243</v>
      </c>
      <c r="M171" s="9" t="s">
        <v>482</v>
      </c>
      <c r="N171" s="10">
        <v>2190008</v>
      </c>
      <c r="O171" s="11" t="s">
        <v>282</v>
      </c>
      <c r="P171" s="4"/>
    </row>
    <row r="172" spans="1:16" s="5" customFormat="1" ht="43.5" customHeight="1">
      <c r="A172" s="6">
        <v>171</v>
      </c>
      <c r="B172" s="7" t="s">
        <v>713</v>
      </c>
      <c r="C172" s="8" t="s">
        <v>244</v>
      </c>
      <c r="D172" s="7"/>
      <c r="E172" s="8" t="s">
        <v>413</v>
      </c>
      <c r="F172" s="8" t="s">
        <v>714</v>
      </c>
      <c r="G172" s="8" t="s">
        <v>355</v>
      </c>
      <c r="H172" s="8" t="s">
        <v>273</v>
      </c>
      <c r="I172" s="8" t="s">
        <v>262</v>
      </c>
      <c r="J172" s="8" t="s">
        <v>469</v>
      </c>
      <c r="K172" s="9" t="s">
        <v>715</v>
      </c>
      <c r="L172" s="8" t="s">
        <v>243</v>
      </c>
      <c r="M172" s="16" t="s">
        <v>716</v>
      </c>
      <c r="N172" s="10">
        <v>4698138</v>
      </c>
      <c r="O172" s="11" t="s">
        <v>717</v>
      </c>
      <c r="P172" s="4"/>
    </row>
    <row r="173" spans="1:16" s="5" customFormat="1" ht="43.5" customHeight="1">
      <c r="A173" s="6">
        <v>172</v>
      </c>
      <c r="B173" s="7" t="s">
        <v>1186</v>
      </c>
      <c r="C173" s="8" t="s">
        <v>1270</v>
      </c>
      <c r="D173" s="7">
        <v>10</v>
      </c>
      <c r="E173" s="8" t="s">
        <v>250</v>
      </c>
      <c r="F173" s="8"/>
      <c r="G173" s="8" t="s">
        <v>755</v>
      </c>
      <c r="H173" s="8" t="s">
        <v>273</v>
      </c>
      <c r="I173" s="8" t="s">
        <v>246</v>
      </c>
      <c r="J173" s="8" t="s">
        <v>259</v>
      </c>
      <c r="K173" s="9" t="s">
        <v>1185</v>
      </c>
      <c r="L173" s="8"/>
      <c r="M173" s="16" t="s">
        <v>1184</v>
      </c>
      <c r="N173" s="10">
        <v>1415420</v>
      </c>
      <c r="O173" s="11" t="s">
        <v>1187</v>
      </c>
      <c r="P173" s="4"/>
    </row>
    <row r="174" spans="1:16" s="5" customFormat="1" ht="43.5" customHeight="1">
      <c r="A174" s="6">
        <v>173</v>
      </c>
      <c r="B174" s="7" t="s">
        <v>104</v>
      </c>
      <c r="C174" s="8" t="s">
        <v>1240</v>
      </c>
      <c r="D174" s="7"/>
      <c r="E174" s="8" t="s">
        <v>245</v>
      </c>
      <c r="F174" s="8"/>
      <c r="G174" s="8" t="s">
        <v>1215</v>
      </c>
      <c r="H174" s="8" t="s">
        <v>273</v>
      </c>
      <c r="I174" s="8" t="s">
        <v>246</v>
      </c>
      <c r="J174" s="8" t="s">
        <v>259</v>
      </c>
      <c r="K174" s="9" t="s">
        <v>105</v>
      </c>
      <c r="L174" s="8" t="s">
        <v>243</v>
      </c>
      <c r="M174" s="9" t="s">
        <v>488</v>
      </c>
      <c r="N174" s="14">
        <v>1030540</v>
      </c>
      <c r="O174" s="11" t="s">
        <v>933</v>
      </c>
      <c r="P174" s="4"/>
    </row>
    <row r="175" spans="1:16" s="5" customFormat="1" ht="43.5" customHeight="1">
      <c r="A175" s="6">
        <v>174</v>
      </c>
      <c r="B175" s="7" t="s">
        <v>823</v>
      </c>
      <c r="C175" s="8" t="s">
        <v>261</v>
      </c>
      <c r="D175" s="7"/>
      <c r="E175" s="8" t="s">
        <v>245</v>
      </c>
      <c r="F175" s="8" t="s">
        <v>783</v>
      </c>
      <c r="G175" s="8" t="s">
        <v>332</v>
      </c>
      <c r="H175" s="8" t="s">
        <v>384</v>
      </c>
      <c r="I175" s="8" t="s">
        <v>268</v>
      </c>
      <c r="J175" s="8" t="s">
        <v>296</v>
      </c>
      <c r="K175" s="9"/>
      <c r="L175" s="8"/>
      <c r="M175" s="16" t="s">
        <v>820</v>
      </c>
      <c r="N175" s="10">
        <v>1842529</v>
      </c>
      <c r="O175" s="11"/>
      <c r="P175" s="4"/>
    </row>
    <row r="176" spans="1:16" s="5" customFormat="1" ht="43.5" customHeight="1">
      <c r="A176" s="6">
        <v>175</v>
      </c>
      <c r="B176" s="7" t="s">
        <v>824</v>
      </c>
      <c r="C176" s="8" t="s">
        <v>1280</v>
      </c>
      <c r="D176" s="7">
        <v>2</v>
      </c>
      <c r="E176" s="8" t="s">
        <v>245</v>
      </c>
      <c r="F176" s="8" t="s">
        <v>827</v>
      </c>
      <c r="G176" s="8" t="s">
        <v>825</v>
      </c>
      <c r="H176" s="8" t="s">
        <v>826</v>
      </c>
      <c r="I176" s="8" t="s">
        <v>363</v>
      </c>
      <c r="J176" s="8" t="s">
        <v>296</v>
      </c>
      <c r="K176" s="9"/>
      <c r="L176" s="8"/>
      <c r="M176" s="16" t="s">
        <v>821</v>
      </c>
      <c r="N176" s="10">
        <v>736000</v>
      </c>
      <c r="O176" s="11"/>
      <c r="P176" s="4"/>
    </row>
    <row r="177" spans="1:16" s="5" customFormat="1" ht="43.5" customHeight="1">
      <c r="A177" s="6">
        <v>176</v>
      </c>
      <c r="B177" s="7" t="s">
        <v>718</v>
      </c>
      <c r="C177" s="8" t="s">
        <v>1220</v>
      </c>
      <c r="D177" s="7"/>
      <c r="E177" s="8" t="s">
        <v>250</v>
      </c>
      <c r="F177" s="8"/>
      <c r="G177" s="8" t="s">
        <v>312</v>
      </c>
      <c r="H177" s="8" t="s">
        <v>719</v>
      </c>
      <c r="I177" s="8" t="s">
        <v>246</v>
      </c>
      <c r="J177" s="8" t="s">
        <v>259</v>
      </c>
      <c r="K177" s="9" t="s">
        <v>720</v>
      </c>
      <c r="L177" s="8" t="s">
        <v>2</v>
      </c>
      <c r="M177" s="16" t="s">
        <v>721</v>
      </c>
      <c r="N177" s="10"/>
      <c r="O177" s="11"/>
      <c r="P177" s="4"/>
    </row>
    <row r="178" spans="1:16" s="5" customFormat="1" ht="43.5" customHeight="1">
      <c r="A178" s="6">
        <v>177</v>
      </c>
      <c r="B178" s="7" t="s">
        <v>828</v>
      </c>
      <c r="C178" s="8" t="s">
        <v>1253</v>
      </c>
      <c r="D178" s="7"/>
      <c r="E178" s="8" t="s">
        <v>245</v>
      </c>
      <c r="F178" s="8" t="s">
        <v>829</v>
      </c>
      <c r="G178" s="8" t="s">
        <v>357</v>
      </c>
      <c r="H178" s="8" t="s">
        <v>297</v>
      </c>
      <c r="I178" s="8" t="s">
        <v>246</v>
      </c>
      <c r="J178" s="8" t="s">
        <v>296</v>
      </c>
      <c r="K178" s="9"/>
      <c r="L178" s="8"/>
      <c r="M178" s="16" t="s">
        <v>822</v>
      </c>
      <c r="N178" s="10">
        <v>514672</v>
      </c>
      <c r="O178" s="11"/>
      <c r="P178" s="4"/>
    </row>
    <row r="179" spans="1:16" s="5" customFormat="1" ht="43.5" customHeight="1">
      <c r="A179" s="6">
        <v>178</v>
      </c>
      <c r="B179" s="7" t="s">
        <v>122</v>
      </c>
      <c r="C179" s="8" t="s">
        <v>1277</v>
      </c>
      <c r="D179" s="7"/>
      <c r="E179" s="8" t="s">
        <v>245</v>
      </c>
      <c r="F179" s="8" t="s">
        <v>891</v>
      </c>
      <c r="G179" s="8" t="s">
        <v>860</v>
      </c>
      <c r="H179" s="8" t="s">
        <v>288</v>
      </c>
      <c r="I179" s="8" t="s">
        <v>861</v>
      </c>
      <c r="J179" s="8" t="s">
        <v>251</v>
      </c>
      <c r="K179" s="9" t="s">
        <v>123</v>
      </c>
      <c r="L179" s="8" t="s">
        <v>243</v>
      </c>
      <c r="M179" s="9" t="s">
        <v>618</v>
      </c>
      <c r="N179" s="14">
        <v>711000</v>
      </c>
      <c r="O179" s="11" t="s">
        <v>935</v>
      </c>
      <c r="P179" s="4"/>
    </row>
    <row r="180" spans="1:16" s="5" customFormat="1" ht="43.5" customHeight="1">
      <c r="A180" s="6">
        <v>179</v>
      </c>
      <c r="B180" s="7" t="s">
        <v>124</v>
      </c>
      <c r="C180" s="8" t="s">
        <v>1265</v>
      </c>
      <c r="D180" s="7">
        <v>54</v>
      </c>
      <c r="E180" s="8" t="s">
        <v>250</v>
      </c>
      <c r="F180" s="8"/>
      <c r="G180" s="8" t="s">
        <v>267</v>
      </c>
      <c r="H180" s="8" t="s">
        <v>466</v>
      </c>
      <c r="I180" s="8" t="s">
        <v>246</v>
      </c>
      <c r="J180" s="8" t="s">
        <v>303</v>
      </c>
      <c r="K180" s="9" t="s">
        <v>125</v>
      </c>
      <c r="L180" s="8" t="s">
        <v>243</v>
      </c>
      <c r="M180" s="9" t="s">
        <v>619</v>
      </c>
      <c r="N180" s="14">
        <v>764805.24</v>
      </c>
      <c r="O180" s="11" t="s">
        <v>936</v>
      </c>
      <c r="P180" s="4"/>
    </row>
    <row r="181" spans="1:16" s="5" customFormat="1" ht="43.5" customHeight="1">
      <c r="A181" s="6">
        <v>180</v>
      </c>
      <c r="B181" s="7" t="s">
        <v>114</v>
      </c>
      <c r="C181" s="8" t="s">
        <v>1275</v>
      </c>
      <c r="D181" s="7"/>
      <c r="E181" s="8" t="s">
        <v>245</v>
      </c>
      <c r="F181" s="8" t="s">
        <v>889</v>
      </c>
      <c r="G181" s="8" t="s">
        <v>312</v>
      </c>
      <c r="H181" s="8" t="s">
        <v>859</v>
      </c>
      <c r="I181" s="8" t="s">
        <v>246</v>
      </c>
      <c r="J181" s="8" t="s">
        <v>259</v>
      </c>
      <c r="K181" s="9" t="s">
        <v>115</v>
      </c>
      <c r="L181" s="8" t="s">
        <v>243</v>
      </c>
      <c r="M181" s="9" t="s">
        <v>880</v>
      </c>
      <c r="N181" s="14">
        <v>150000</v>
      </c>
      <c r="O181" s="11" t="s">
        <v>282</v>
      </c>
      <c r="P181" s="4"/>
    </row>
    <row r="182" spans="1:16" s="5" customFormat="1" ht="43.5" customHeight="1">
      <c r="A182" s="6">
        <v>181</v>
      </c>
      <c r="B182" s="7" t="s">
        <v>90</v>
      </c>
      <c r="C182" s="8" t="s">
        <v>1280</v>
      </c>
      <c r="D182" s="7">
        <v>3</v>
      </c>
      <c r="E182" s="8" t="s">
        <v>902</v>
      </c>
      <c r="F182" s="8"/>
      <c r="G182" s="8" t="s">
        <v>383</v>
      </c>
      <c r="H182" s="8" t="s">
        <v>367</v>
      </c>
      <c r="I182" s="8" t="s">
        <v>246</v>
      </c>
      <c r="J182" s="8" t="s">
        <v>849</v>
      </c>
      <c r="K182" s="9" t="s">
        <v>91</v>
      </c>
      <c r="L182" s="8" t="s">
        <v>243</v>
      </c>
      <c r="M182" s="9" t="s">
        <v>481</v>
      </c>
      <c r="N182" s="10">
        <v>201000</v>
      </c>
      <c r="O182" s="11" t="s">
        <v>247</v>
      </c>
      <c r="P182" s="4"/>
    </row>
    <row r="183" spans="1:16" s="5" customFormat="1" ht="43.5" customHeight="1">
      <c r="A183" s="6">
        <v>182</v>
      </c>
      <c r="B183" s="7" t="s">
        <v>120</v>
      </c>
      <c r="C183" s="8" t="s">
        <v>888</v>
      </c>
      <c r="D183" s="7"/>
      <c r="E183" s="8" t="s">
        <v>245</v>
      </c>
      <c r="F183" s="8" t="s">
        <v>890</v>
      </c>
      <c r="G183" s="8" t="s">
        <v>278</v>
      </c>
      <c r="H183" s="8" t="s">
        <v>273</v>
      </c>
      <c r="I183" s="8" t="s">
        <v>246</v>
      </c>
      <c r="J183" s="8" t="s">
        <v>259</v>
      </c>
      <c r="K183" s="9" t="s">
        <v>121</v>
      </c>
      <c r="L183" s="8" t="s">
        <v>243</v>
      </c>
      <c r="M183" s="9" t="s">
        <v>617</v>
      </c>
      <c r="N183" s="14">
        <v>68800</v>
      </c>
      <c r="O183" s="11" t="s">
        <v>934</v>
      </c>
      <c r="P183" s="4"/>
    </row>
    <row r="184" spans="1:16" s="5" customFormat="1" ht="43.5" customHeight="1">
      <c r="A184" s="6">
        <v>183</v>
      </c>
      <c r="B184" s="7" t="s">
        <v>112</v>
      </c>
      <c r="C184" s="8" t="s">
        <v>1277</v>
      </c>
      <c r="D184" s="7"/>
      <c r="E184" s="8" t="s">
        <v>245</v>
      </c>
      <c r="F184" s="17">
        <v>44075</v>
      </c>
      <c r="G184" s="8" t="s">
        <v>300</v>
      </c>
      <c r="H184" s="17" t="s">
        <v>273</v>
      </c>
      <c r="I184" s="8" t="s">
        <v>246</v>
      </c>
      <c r="J184" s="8" t="s">
        <v>252</v>
      </c>
      <c r="K184" s="9" t="s">
        <v>113</v>
      </c>
      <c r="L184" s="8" t="s">
        <v>243</v>
      </c>
      <c r="M184" s="9" t="s">
        <v>630</v>
      </c>
      <c r="N184" s="14">
        <v>581170</v>
      </c>
      <c r="O184" s="11" t="s">
        <v>257</v>
      </c>
      <c r="P184" s="4"/>
    </row>
    <row r="185" spans="1:16" s="5" customFormat="1" ht="43.5" customHeight="1">
      <c r="A185" s="6">
        <v>184</v>
      </c>
      <c r="B185" s="7" t="s">
        <v>831</v>
      </c>
      <c r="C185" s="8" t="s">
        <v>274</v>
      </c>
      <c r="D185" s="7"/>
      <c r="E185" s="8" t="s">
        <v>250</v>
      </c>
      <c r="F185" s="8"/>
      <c r="G185" s="8" t="s">
        <v>332</v>
      </c>
      <c r="H185" s="8" t="s">
        <v>832</v>
      </c>
      <c r="I185" s="8" t="s">
        <v>404</v>
      </c>
      <c r="J185" s="8" t="s">
        <v>296</v>
      </c>
      <c r="K185" s="9"/>
      <c r="L185" s="8"/>
      <c r="M185" s="16" t="s">
        <v>830</v>
      </c>
      <c r="N185" s="10">
        <v>534546</v>
      </c>
      <c r="O185" s="11"/>
      <c r="P185" s="4"/>
    </row>
    <row r="186" spans="1:16" s="5" customFormat="1" ht="43.5" customHeight="1">
      <c r="A186" s="6">
        <v>185</v>
      </c>
      <c r="B186" s="7" t="s">
        <v>845</v>
      </c>
      <c r="C186" s="8" t="s">
        <v>244</v>
      </c>
      <c r="D186" s="7"/>
      <c r="E186" s="8" t="s">
        <v>245</v>
      </c>
      <c r="F186" s="8" t="s">
        <v>533</v>
      </c>
      <c r="G186" s="8" t="s">
        <v>846</v>
      </c>
      <c r="H186" s="8" t="s">
        <v>384</v>
      </c>
      <c r="I186" s="8" t="s">
        <v>268</v>
      </c>
      <c r="J186" s="8" t="s">
        <v>296</v>
      </c>
      <c r="K186" s="9"/>
      <c r="L186" s="8"/>
      <c r="M186" s="16" t="s">
        <v>833</v>
      </c>
      <c r="N186" s="10">
        <v>1686739</v>
      </c>
      <c r="O186" s="11"/>
      <c r="P186" s="4"/>
    </row>
    <row r="187" spans="1:16" s="5" customFormat="1" ht="43.5" customHeight="1">
      <c r="A187" s="6">
        <v>186</v>
      </c>
      <c r="B187" s="7" t="s">
        <v>116</v>
      </c>
      <c r="C187" s="8" t="s">
        <v>1280</v>
      </c>
      <c r="D187" s="7"/>
      <c r="E187" s="8" t="s">
        <v>245</v>
      </c>
      <c r="F187" s="8"/>
      <c r="G187" s="8" t="s">
        <v>383</v>
      </c>
      <c r="H187" s="8" t="s">
        <v>367</v>
      </c>
      <c r="I187" s="8" t="s">
        <v>246</v>
      </c>
      <c r="J187" s="8" t="s">
        <v>849</v>
      </c>
      <c r="K187" s="9" t="s">
        <v>117</v>
      </c>
      <c r="L187" s="8" t="s">
        <v>243</v>
      </c>
      <c r="M187" s="9" t="s">
        <v>621</v>
      </c>
      <c r="N187" s="14">
        <v>2186800</v>
      </c>
      <c r="O187" s="11" t="s">
        <v>923</v>
      </c>
      <c r="P187" s="4"/>
    </row>
    <row r="188" spans="1:16" s="5" customFormat="1" ht="43.5" customHeight="1">
      <c r="A188" s="6">
        <v>187</v>
      </c>
      <c r="B188" s="7" t="s">
        <v>118</v>
      </c>
      <c r="C188" s="8" t="s">
        <v>1236</v>
      </c>
      <c r="D188" s="7"/>
      <c r="E188" s="8" t="s">
        <v>250</v>
      </c>
      <c r="F188" s="8"/>
      <c r="G188" s="8" t="s">
        <v>355</v>
      </c>
      <c r="H188" s="8" t="s">
        <v>356</v>
      </c>
      <c r="I188" s="8" t="s">
        <v>262</v>
      </c>
      <c r="J188" s="8" t="s">
        <v>259</v>
      </c>
      <c r="K188" s="9" t="s">
        <v>119</v>
      </c>
      <c r="L188" s="8" t="s">
        <v>304</v>
      </c>
      <c r="M188" s="13" t="s">
        <v>616</v>
      </c>
      <c r="N188" s="14"/>
      <c r="O188" s="15" t="s">
        <v>386</v>
      </c>
      <c r="P188" s="4"/>
    </row>
    <row r="189" spans="1:16" s="5" customFormat="1" ht="43.5" customHeight="1">
      <c r="A189" s="6">
        <v>188</v>
      </c>
      <c r="B189" s="7" t="s">
        <v>118</v>
      </c>
      <c r="C189" s="8" t="s">
        <v>1235</v>
      </c>
      <c r="D189" s="7"/>
      <c r="E189" s="8" t="s">
        <v>250</v>
      </c>
      <c r="F189" s="8"/>
      <c r="G189" s="8" t="s">
        <v>332</v>
      </c>
      <c r="H189" s="8" t="s">
        <v>273</v>
      </c>
      <c r="I189" s="8" t="s">
        <v>262</v>
      </c>
      <c r="J189" s="8" t="s">
        <v>296</v>
      </c>
      <c r="K189" s="9"/>
      <c r="L189" s="8"/>
      <c r="M189" s="16" t="s">
        <v>616</v>
      </c>
      <c r="N189" s="10">
        <v>1751628</v>
      </c>
      <c r="O189" s="11"/>
      <c r="P189" s="4"/>
    </row>
    <row r="190" spans="1:16" s="5" customFormat="1" ht="43.5" customHeight="1">
      <c r="A190" s="6">
        <v>189</v>
      </c>
      <c r="B190" s="7" t="s">
        <v>844</v>
      </c>
      <c r="C190" s="8" t="s">
        <v>244</v>
      </c>
      <c r="D190" s="7"/>
      <c r="E190" s="8" t="s">
        <v>245</v>
      </c>
      <c r="F190" s="8" t="s">
        <v>714</v>
      </c>
      <c r="G190" s="8" t="s">
        <v>332</v>
      </c>
      <c r="H190" s="8" t="s">
        <v>273</v>
      </c>
      <c r="I190" s="8" t="s">
        <v>447</v>
      </c>
      <c r="J190" s="8" t="s">
        <v>296</v>
      </c>
      <c r="K190" s="9"/>
      <c r="L190" s="8"/>
      <c r="M190" s="16" t="s">
        <v>834</v>
      </c>
      <c r="N190" s="10">
        <v>2411195</v>
      </c>
      <c r="O190" s="11"/>
      <c r="P190" s="4"/>
    </row>
    <row r="191" spans="1:16" s="5" customFormat="1" ht="43.5" customHeight="1">
      <c r="A191" s="6">
        <v>190</v>
      </c>
      <c r="B191" s="7" t="s">
        <v>110</v>
      </c>
      <c r="C191" s="8" t="s">
        <v>1249</v>
      </c>
      <c r="D191" s="7">
        <v>6</v>
      </c>
      <c r="E191" s="8" t="s">
        <v>250</v>
      </c>
      <c r="F191" s="8"/>
      <c r="G191" s="8" t="s">
        <v>332</v>
      </c>
      <c r="H191" s="8"/>
      <c r="I191" s="8" t="s">
        <v>246</v>
      </c>
      <c r="J191" s="8" t="s">
        <v>259</v>
      </c>
      <c r="K191" s="9" t="s">
        <v>111</v>
      </c>
      <c r="L191" s="8" t="s">
        <v>304</v>
      </c>
      <c r="M191" s="13" t="s">
        <v>615</v>
      </c>
      <c r="N191" s="14"/>
      <c r="O191" s="15" t="s">
        <v>386</v>
      </c>
      <c r="P191" s="4"/>
    </row>
    <row r="192" spans="1:16" s="5" customFormat="1" ht="43.5" customHeight="1">
      <c r="A192" s="6">
        <v>191</v>
      </c>
      <c r="B192" s="7" t="s">
        <v>843</v>
      </c>
      <c r="C192" s="8" t="s">
        <v>244</v>
      </c>
      <c r="D192" s="7"/>
      <c r="E192" s="8" t="s">
        <v>245</v>
      </c>
      <c r="F192" s="8" t="s">
        <v>714</v>
      </c>
      <c r="G192" s="8" t="s">
        <v>332</v>
      </c>
      <c r="H192" s="8" t="s">
        <v>273</v>
      </c>
      <c r="I192" s="8" t="s">
        <v>246</v>
      </c>
      <c r="J192" s="8" t="s">
        <v>296</v>
      </c>
      <c r="K192" s="9"/>
      <c r="L192" s="8"/>
      <c r="M192" s="16" t="s">
        <v>835</v>
      </c>
      <c r="N192" s="10">
        <v>3213000</v>
      </c>
      <c r="O192" s="11"/>
      <c r="P192" s="4"/>
    </row>
    <row r="193" spans="1:16" s="5" customFormat="1" ht="43.5" customHeight="1">
      <c r="A193" s="6">
        <v>192</v>
      </c>
      <c r="B193" s="7" t="s">
        <v>842</v>
      </c>
      <c r="C193" s="8" t="s">
        <v>244</v>
      </c>
      <c r="D193" s="7"/>
      <c r="E193" s="8" t="s">
        <v>245</v>
      </c>
      <c r="F193" s="8" t="s">
        <v>533</v>
      </c>
      <c r="G193" s="8" t="s">
        <v>332</v>
      </c>
      <c r="H193" s="8" t="s">
        <v>273</v>
      </c>
      <c r="I193" s="8" t="s">
        <v>333</v>
      </c>
      <c r="J193" s="8" t="s">
        <v>296</v>
      </c>
      <c r="K193" s="9"/>
      <c r="L193" s="8"/>
      <c r="M193" s="16" t="s">
        <v>836</v>
      </c>
      <c r="N193" s="10">
        <v>3353971</v>
      </c>
      <c r="O193" s="11"/>
      <c r="P193" s="4"/>
    </row>
    <row r="194" spans="1:16" s="5" customFormat="1" ht="43.5" customHeight="1">
      <c r="A194" s="6">
        <v>193</v>
      </c>
      <c r="B194" s="7" t="s">
        <v>841</v>
      </c>
      <c r="C194" s="8" t="s">
        <v>244</v>
      </c>
      <c r="D194" s="7"/>
      <c r="E194" s="8" t="s">
        <v>245</v>
      </c>
      <c r="F194" s="8" t="s">
        <v>714</v>
      </c>
      <c r="G194" s="8" t="s">
        <v>332</v>
      </c>
      <c r="H194" s="8" t="s">
        <v>273</v>
      </c>
      <c r="I194" s="8" t="s">
        <v>329</v>
      </c>
      <c r="J194" s="8" t="s">
        <v>296</v>
      </c>
      <c r="K194" s="9"/>
      <c r="L194" s="8"/>
      <c r="M194" s="16" t="s">
        <v>837</v>
      </c>
      <c r="N194" s="10">
        <v>2092698</v>
      </c>
      <c r="O194" s="11"/>
      <c r="P194" s="4"/>
    </row>
    <row r="195" spans="1:16" s="5" customFormat="1" ht="43.5" customHeight="1">
      <c r="A195" s="6">
        <v>194</v>
      </c>
      <c r="B195" s="7" t="s">
        <v>839</v>
      </c>
      <c r="C195" s="8" t="s">
        <v>1280</v>
      </c>
      <c r="D195" s="7">
        <v>1</v>
      </c>
      <c r="E195" s="8" t="s">
        <v>348</v>
      </c>
      <c r="F195" s="8" t="s">
        <v>840</v>
      </c>
      <c r="G195" s="8" t="s">
        <v>324</v>
      </c>
      <c r="H195" s="8" t="s">
        <v>325</v>
      </c>
      <c r="I195" s="8" t="s">
        <v>326</v>
      </c>
      <c r="J195" s="8" t="s">
        <v>296</v>
      </c>
      <c r="K195" s="9"/>
      <c r="L195" s="8"/>
      <c r="M195" s="16" t="s">
        <v>838</v>
      </c>
      <c r="N195" s="10">
        <v>1311638</v>
      </c>
      <c r="O195" s="11"/>
      <c r="P195" s="4"/>
    </row>
    <row r="196" spans="1:16" s="5" customFormat="1" ht="43.5" customHeight="1">
      <c r="A196" s="6">
        <v>195</v>
      </c>
      <c r="B196" s="7" t="s">
        <v>547</v>
      </c>
      <c r="C196" s="8" t="s">
        <v>1231</v>
      </c>
      <c r="D196" s="7"/>
      <c r="E196" s="8" t="s">
        <v>245</v>
      </c>
      <c r="F196" s="8" t="s">
        <v>965</v>
      </c>
      <c r="G196" s="8" t="s">
        <v>968</v>
      </c>
      <c r="H196" s="8" t="s">
        <v>554</v>
      </c>
      <c r="I196" s="8" t="s">
        <v>310</v>
      </c>
      <c r="J196" s="8" t="s">
        <v>296</v>
      </c>
      <c r="K196" s="9" t="s">
        <v>555</v>
      </c>
      <c r="L196" s="8"/>
      <c r="M196" s="9" t="s">
        <v>1139</v>
      </c>
      <c r="N196" s="25">
        <v>48000</v>
      </c>
      <c r="O196" s="11"/>
      <c r="P196" s="4"/>
    </row>
    <row r="197" spans="1:16" s="5" customFormat="1" ht="43.5" customHeight="1">
      <c r="A197" s="6">
        <v>196</v>
      </c>
      <c r="B197" s="7" t="s">
        <v>63</v>
      </c>
      <c r="C197" s="8" t="s">
        <v>1224</v>
      </c>
      <c r="D197" s="7">
        <v>1</v>
      </c>
      <c r="E197" s="8" t="s">
        <v>280</v>
      </c>
      <c r="F197" s="8" t="s">
        <v>916</v>
      </c>
      <c r="G197" s="8" t="s">
        <v>267</v>
      </c>
      <c r="H197" s="8" t="s">
        <v>466</v>
      </c>
      <c r="I197" s="8" t="s">
        <v>246</v>
      </c>
      <c r="J197" s="8" t="s">
        <v>345</v>
      </c>
      <c r="K197" s="9" t="s">
        <v>64</v>
      </c>
      <c r="L197" s="8" t="s">
        <v>243</v>
      </c>
      <c r="M197" s="9" t="s">
        <v>875</v>
      </c>
      <c r="N197" s="10">
        <v>36344881</v>
      </c>
      <c r="O197" s="11" t="s">
        <v>917</v>
      </c>
      <c r="P197" s="4"/>
    </row>
    <row r="198" spans="1:16" s="5" customFormat="1" ht="43.5" customHeight="1">
      <c r="A198" s="6">
        <v>197</v>
      </c>
      <c r="B198" s="7" t="s">
        <v>82</v>
      </c>
      <c r="C198" s="8" t="s">
        <v>1255</v>
      </c>
      <c r="D198" s="7"/>
      <c r="E198" s="8" t="s">
        <v>280</v>
      </c>
      <c r="F198" s="8" t="s">
        <v>379</v>
      </c>
      <c r="G198" s="8" t="s">
        <v>267</v>
      </c>
      <c r="H198" s="8" t="s">
        <v>466</v>
      </c>
      <c r="I198" s="8" t="s">
        <v>246</v>
      </c>
      <c r="J198" s="8" t="s">
        <v>469</v>
      </c>
      <c r="K198" s="9" t="s">
        <v>83</v>
      </c>
      <c r="L198" s="8" t="s">
        <v>243</v>
      </c>
      <c r="M198" s="16" t="s">
        <v>722</v>
      </c>
      <c r="N198" s="10">
        <v>21580120</v>
      </c>
      <c r="O198" s="11" t="s">
        <v>723</v>
      </c>
      <c r="P198" s="4"/>
    </row>
    <row r="199" spans="1:16" s="5" customFormat="1" ht="43.5" customHeight="1">
      <c r="A199" s="6">
        <v>198</v>
      </c>
      <c r="B199" s="7" t="s">
        <v>84</v>
      </c>
      <c r="C199" s="8" t="s">
        <v>1282</v>
      </c>
      <c r="D199" s="7"/>
      <c r="E199" s="8" t="s">
        <v>280</v>
      </c>
      <c r="F199" s="8" t="s">
        <v>379</v>
      </c>
      <c r="G199" s="8" t="s">
        <v>267</v>
      </c>
      <c r="H199" s="8" t="s">
        <v>466</v>
      </c>
      <c r="I199" s="8" t="s">
        <v>246</v>
      </c>
      <c r="J199" s="8" t="s">
        <v>469</v>
      </c>
      <c r="K199" s="9" t="s">
        <v>85</v>
      </c>
      <c r="L199" s="8" t="s">
        <v>243</v>
      </c>
      <c r="M199" s="16" t="s">
        <v>724</v>
      </c>
      <c r="N199" s="10">
        <v>24908625</v>
      </c>
      <c r="O199" s="11" t="s">
        <v>725</v>
      </c>
      <c r="P199" s="4"/>
    </row>
    <row r="200" spans="1:16" s="5" customFormat="1" ht="43.5" customHeight="1">
      <c r="A200" s="6">
        <v>199</v>
      </c>
      <c r="B200" s="7" t="s">
        <v>1054</v>
      </c>
      <c r="C200" s="8" t="s">
        <v>1233</v>
      </c>
      <c r="D200" s="7"/>
      <c r="E200" s="8" t="s">
        <v>250</v>
      </c>
      <c r="F200" s="8"/>
      <c r="G200" s="8" t="s">
        <v>312</v>
      </c>
      <c r="H200" s="8" t="s">
        <v>1055</v>
      </c>
      <c r="I200" s="8" t="s">
        <v>246</v>
      </c>
      <c r="J200" s="8" t="s">
        <v>296</v>
      </c>
      <c r="K200" s="9"/>
      <c r="L200" s="8"/>
      <c r="M200" s="9" t="s">
        <v>1056</v>
      </c>
      <c r="N200" s="25">
        <v>1310118.47</v>
      </c>
      <c r="O200" s="11"/>
      <c r="P200" s="4"/>
    </row>
    <row r="201" spans="1:16" s="5" customFormat="1" ht="43.5" customHeight="1">
      <c r="A201" s="6">
        <v>200</v>
      </c>
      <c r="B201" s="7" t="s">
        <v>1057</v>
      </c>
      <c r="C201" s="8" t="s">
        <v>1019</v>
      </c>
      <c r="D201" s="7"/>
      <c r="E201" s="8" t="s">
        <v>250</v>
      </c>
      <c r="F201" s="8"/>
      <c r="G201" s="8" t="s">
        <v>290</v>
      </c>
      <c r="H201" s="8" t="s">
        <v>700</v>
      </c>
      <c r="I201" s="8" t="s">
        <v>329</v>
      </c>
      <c r="J201" s="8" t="s">
        <v>296</v>
      </c>
      <c r="K201" s="9"/>
      <c r="L201" s="8"/>
      <c r="M201" s="9" t="s">
        <v>1058</v>
      </c>
      <c r="N201" s="25">
        <v>1501581.75</v>
      </c>
      <c r="O201" s="11"/>
      <c r="P201" s="4"/>
    </row>
    <row r="202" spans="1:16" s="5" customFormat="1" ht="43.5" customHeight="1">
      <c r="A202" s="6">
        <v>201</v>
      </c>
      <c r="B202" s="7" t="s">
        <v>1059</v>
      </c>
      <c r="C202" s="8" t="s">
        <v>1019</v>
      </c>
      <c r="D202" s="7"/>
      <c r="E202" s="8" t="s">
        <v>250</v>
      </c>
      <c r="F202" s="8"/>
      <c r="G202" s="8" t="s">
        <v>987</v>
      </c>
      <c r="H202" s="8" t="s">
        <v>538</v>
      </c>
      <c r="I202" s="8" t="s">
        <v>539</v>
      </c>
      <c r="J202" s="8" t="s">
        <v>296</v>
      </c>
      <c r="K202" s="9"/>
      <c r="L202" s="8"/>
      <c r="M202" s="9" t="s">
        <v>1060</v>
      </c>
      <c r="N202" s="25">
        <v>768400</v>
      </c>
      <c r="O202" s="11"/>
      <c r="P202" s="4"/>
    </row>
    <row r="203" spans="1:16" s="5" customFormat="1" ht="43.5" customHeight="1">
      <c r="A203" s="6">
        <v>202</v>
      </c>
      <c r="B203" s="7" t="s">
        <v>98</v>
      </c>
      <c r="C203" s="8" t="s">
        <v>1226</v>
      </c>
      <c r="D203" s="7"/>
      <c r="E203" s="8" t="s">
        <v>250</v>
      </c>
      <c r="F203" s="8"/>
      <c r="G203" s="8" t="s">
        <v>258</v>
      </c>
      <c r="H203" s="8" t="s">
        <v>466</v>
      </c>
      <c r="I203" s="8" t="s">
        <v>246</v>
      </c>
      <c r="J203" s="8" t="s">
        <v>345</v>
      </c>
      <c r="K203" s="9" t="s">
        <v>99</v>
      </c>
      <c r="L203" s="8" t="s">
        <v>243</v>
      </c>
      <c r="M203" s="9" t="s">
        <v>485</v>
      </c>
      <c r="N203" s="14">
        <v>22952000</v>
      </c>
      <c r="O203" s="11" t="s">
        <v>924</v>
      </c>
      <c r="P203" s="4"/>
    </row>
    <row r="204" spans="1:16" s="5" customFormat="1" ht="43.5" customHeight="1">
      <c r="A204" s="6">
        <v>203</v>
      </c>
      <c r="B204" s="7" t="s">
        <v>94</v>
      </c>
      <c r="C204" s="8" t="s">
        <v>244</v>
      </c>
      <c r="D204" s="7"/>
      <c r="E204" s="8" t="s">
        <v>245</v>
      </c>
      <c r="F204" s="8" t="s">
        <v>886</v>
      </c>
      <c r="G204" s="8" t="s">
        <v>275</v>
      </c>
      <c r="H204" s="8" t="s">
        <v>273</v>
      </c>
      <c r="I204" s="8" t="s">
        <v>246</v>
      </c>
      <c r="J204" s="8" t="s">
        <v>345</v>
      </c>
      <c r="K204" s="9" t="s">
        <v>95</v>
      </c>
      <c r="L204" s="8" t="s">
        <v>243</v>
      </c>
      <c r="M204" s="9" t="s">
        <v>483</v>
      </c>
      <c r="N204" s="10">
        <v>5024000</v>
      </c>
      <c r="O204" s="11" t="s">
        <v>712</v>
      </c>
      <c r="P204" s="4"/>
    </row>
    <row r="205" spans="1:16" s="5" customFormat="1" ht="43.5" customHeight="1">
      <c r="A205" s="6">
        <v>204</v>
      </c>
      <c r="B205" s="7" t="s">
        <v>100</v>
      </c>
      <c r="C205" s="8" t="s">
        <v>1236</v>
      </c>
      <c r="D205" s="7"/>
      <c r="E205" s="8" t="s">
        <v>250</v>
      </c>
      <c r="F205" s="8"/>
      <c r="G205" s="8" t="s">
        <v>853</v>
      </c>
      <c r="H205" s="8"/>
      <c r="I205" s="8" t="s">
        <v>246</v>
      </c>
      <c r="J205" s="8" t="s">
        <v>345</v>
      </c>
      <c r="K205" s="9" t="s">
        <v>101</v>
      </c>
      <c r="L205" s="8" t="s">
        <v>243</v>
      </c>
      <c r="M205" s="9" t="s">
        <v>486</v>
      </c>
      <c r="N205" s="14">
        <v>20919653</v>
      </c>
      <c r="O205" s="11" t="s">
        <v>932</v>
      </c>
      <c r="P205" s="4"/>
    </row>
    <row r="206" spans="1:16" s="5" customFormat="1" ht="43.5" customHeight="1">
      <c r="A206" s="6">
        <v>205</v>
      </c>
      <c r="B206" s="7" t="s">
        <v>136</v>
      </c>
      <c r="C206" s="8" t="s">
        <v>892</v>
      </c>
      <c r="D206" s="7"/>
      <c r="E206" s="8" t="s">
        <v>250</v>
      </c>
      <c r="F206" s="17"/>
      <c r="G206" s="8" t="s">
        <v>864</v>
      </c>
      <c r="H206" s="17" t="s">
        <v>1217</v>
      </c>
      <c r="I206" s="8" t="s">
        <v>865</v>
      </c>
      <c r="J206" s="8" t="s">
        <v>252</v>
      </c>
      <c r="K206" s="9" t="s">
        <v>137</v>
      </c>
      <c r="L206" s="8" t="s">
        <v>243</v>
      </c>
      <c r="M206" s="9" t="s">
        <v>623</v>
      </c>
      <c r="N206" s="14">
        <v>2186530</v>
      </c>
      <c r="O206" s="11" t="s">
        <v>925</v>
      </c>
      <c r="P206" s="4"/>
    </row>
    <row r="207" spans="1:16" s="5" customFormat="1" ht="43.5" customHeight="1">
      <c r="A207" s="6">
        <v>206</v>
      </c>
      <c r="B207" s="7" t="s">
        <v>726</v>
      </c>
      <c r="C207" s="8" t="s">
        <v>1280</v>
      </c>
      <c r="D207" s="7">
        <v>7</v>
      </c>
      <c r="E207" s="8" t="s">
        <v>266</v>
      </c>
      <c r="F207" s="8"/>
      <c r="G207" s="8" t="s">
        <v>312</v>
      </c>
      <c r="H207" s="8" t="s">
        <v>313</v>
      </c>
      <c r="I207" s="8" t="s">
        <v>246</v>
      </c>
      <c r="J207" s="8" t="s">
        <v>727</v>
      </c>
      <c r="K207" s="9" t="s">
        <v>728</v>
      </c>
      <c r="L207" s="8" t="s">
        <v>2</v>
      </c>
      <c r="M207" s="16" t="s">
        <v>729</v>
      </c>
      <c r="N207" s="10"/>
      <c r="O207" s="11"/>
      <c r="P207" s="4"/>
    </row>
    <row r="208" spans="1:16" s="5" customFormat="1" ht="43.5" customHeight="1">
      <c r="A208" s="6">
        <v>207</v>
      </c>
      <c r="B208" s="7" t="s">
        <v>1061</v>
      </c>
      <c r="C208" s="8" t="s">
        <v>1250</v>
      </c>
      <c r="D208" s="7"/>
      <c r="E208" s="8" t="s">
        <v>245</v>
      </c>
      <c r="F208" s="8" t="s">
        <v>714</v>
      </c>
      <c r="G208" s="8" t="s">
        <v>383</v>
      </c>
      <c r="H208" s="8" t="s">
        <v>367</v>
      </c>
      <c r="I208" s="8" t="s">
        <v>246</v>
      </c>
      <c r="J208" s="8" t="s">
        <v>296</v>
      </c>
      <c r="K208" s="9"/>
      <c r="L208" s="8"/>
      <c r="M208" s="9" t="s">
        <v>1062</v>
      </c>
      <c r="N208" s="25">
        <v>680176.92</v>
      </c>
      <c r="O208" s="11"/>
      <c r="P208" s="4"/>
    </row>
    <row r="209" spans="1:16" s="5" customFormat="1" ht="43.5" customHeight="1">
      <c r="A209" s="6">
        <v>208</v>
      </c>
      <c r="B209" s="7" t="s">
        <v>146</v>
      </c>
      <c r="C209" s="8" t="s">
        <v>244</v>
      </c>
      <c r="D209" s="7"/>
      <c r="E209" s="8" t="s">
        <v>245</v>
      </c>
      <c r="F209" s="8" t="s">
        <v>896</v>
      </c>
      <c r="G209" s="8" t="s">
        <v>278</v>
      </c>
      <c r="H209" s="8" t="s">
        <v>273</v>
      </c>
      <c r="I209" s="8" t="s">
        <v>246</v>
      </c>
      <c r="J209" s="8" t="s">
        <v>334</v>
      </c>
      <c r="K209" s="9" t="s">
        <v>147</v>
      </c>
      <c r="L209" s="8" t="s">
        <v>243</v>
      </c>
      <c r="M209" s="9" t="s">
        <v>627</v>
      </c>
      <c r="N209" s="14">
        <v>3831912</v>
      </c>
      <c r="O209" s="11" t="s">
        <v>391</v>
      </c>
      <c r="P209" s="4"/>
    </row>
    <row r="210" spans="1:16" s="5" customFormat="1" ht="43.5" customHeight="1">
      <c r="A210" s="6">
        <v>209</v>
      </c>
      <c r="B210" s="7" t="s">
        <v>547</v>
      </c>
      <c r="C210" s="8" t="s">
        <v>1231</v>
      </c>
      <c r="D210" s="7"/>
      <c r="E210" s="8" t="s">
        <v>245</v>
      </c>
      <c r="F210" s="8" t="s">
        <v>1163</v>
      </c>
      <c r="G210" s="8" t="s">
        <v>980</v>
      </c>
      <c r="H210" s="8" t="s">
        <v>320</v>
      </c>
      <c r="I210" s="8" t="s">
        <v>669</v>
      </c>
      <c r="J210" s="8" t="s">
        <v>535</v>
      </c>
      <c r="K210" s="9" t="s">
        <v>579</v>
      </c>
      <c r="L210" s="8"/>
      <c r="M210" s="9" t="s">
        <v>1164</v>
      </c>
      <c r="N210" s="25">
        <f>VLOOKUP(K210,'[1]Hoja1'!$A$2:$F$59,5,0)</f>
        <v>47209.5</v>
      </c>
      <c r="O210" s="11"/>
      <c r="P210" s="4"/>
    </row>
    <row r="211" spans="1:16" s="5" customFormat="1" ht="43.5" customHeight="1">
      <c r="A211" s="6">
        <v>210</v>
      </c>
      <c r="B211" s="7" t="s">
        <v>547</v>
      </c>
      <c r="C211" s="8" t="s">
        <v>1231</v>
      </c>
      <c r="D211" s="7"/>
      <c r="E211" s="8" t="s">
        <v>245</v>
      </c>
      <c r="F211" s="8" t="s">
        <v>1163</v>
      </c>
      <c r="G211" s="8" t="s">
        <v>966</v>
      </c>
      <c r="H211" s="8" t="s">
        <v>320</v>
      </c>
      <c r="I211" s="8" t="s">
        <v>295</v>
      </c>
      <c r="J211" s="8" t="s">
        <v>535</v>
      </c>
      <c r="K211" s="9" t="s">
        <v>548</v>
      </c>
      <c r="L211" s="8"/>
      <c r="M211" s="9" t="s">
        <v>1164</v>
      </c>
      <c r="N211" s="25">
        <f>VLOOKUP(K211,'[1]Hoja1'!$A$2:$F$59,5,0)</f>
        <v>181602</v>
      </c>
      <c r="O211" s="11"/>
      <c r="P211" s="4"/>
    </row>
    <row r="212" spans="1:16" s="5" customFormat="1" ht="43.5" customHeight="1">
      <c r="A212" s="6">
        <v>211</v>
      </c>
      <c r="B212" s="7" t="s">
        <v>547</v>
      </c>
      <c r="C212" s="8" t="s">
        <v>1231</v>
      </c>
      <c r="D212" s="7"/>
      <c r="E212" s="8" t="s">
        <v>245</v>
      </c>
      <c r="F212" s="8" t="s">
        <v>1163</v>
      </c>
      <c r="G212" s="8" t="s">
        <v>977</v>
      </c>
      <c r="H212" s="8" t="s">
        <v>1000</v>
      </c>
      <c r="I212" s="8" t="s">
        <v>863</v>
      </c>
      <c r="J212" s="8" t="s">
        <v>535</v>
      </c>
      <c r="K212" s="9" t="s">
        <v>574</v>
      </c>
      <c r="L212" s="8"/>
      <c r="M212" s="9" t="s">
        <v>1164</v>
      </c>
      <c r="N212" s="25">
        <f>VLOOKUP(K212,'[1]Hoja1'!$A$2:$F$59,5,0)</f>
        <v>44044</v>
      </c>
      <c r="O212" s="11"/>
      <c r="P212" s="4"/>
    </row>
    <row r="213" spans="1:16" s="5" customFormat="1" ht="43.5" customHeight="1">
      <c r="A213" s="6">
        <v>212</v>
      </c>
      <c r="B213" s="7" t="s">
        <v>547</v>
      </c>
      <c r="C213" s="8" t="s">
        <v>1231</v>
      </c>
      <c r="D213" s="7"/>
      <c r="E213" s="8" t="s">
        <v>245</v>
      </c>
      <c r="F213" s="8" t="s">
        <v>1163</v>
      </c>
      <c r="G213" s="8" t="s">
        <v>400</v>
      </c>
      <c r="H213" s="8" t="s">
        <v>999</v>
      </c>
      <c r="I213" s="8" t="s">
        <v>401</v>
      </c>
      <c r="J213" s="8" t="s">
        <v>535</v>
      </c>
      <c r="K213" s="9" t="s">
        <v>563</v>
      </c>
      <c r="L213" s="8"/>
      <c r="M213" s="9" t="s">
        <v>1164</v>
      </c>
      <c r="N213" s="25">
        <f>VLOOKUP(K213,'[1]Hoja1'!$A$2:$F$59,5,0)</f>
        <v>67518</v>
      </c>
      <c r="O213" s="11"/>
      <c r="P213" s="4"/>
    </row>
    <row r="214" spans="1:16" s="5" customFormat="1" ht="43.5" customHeight="1">
      <c r="A214" s="6">
        <v>213</v>
      </c>
      <c r="B214" s="7" t="s">
        <v>547</v>
      </c>
      <c r="C214" s="8" t="s">
        <v>1231</v>
      </c>
      <c r="D214" s="7"/>
      <c r="E214" s="8" t="s">
        <v>245</v>
      </c>
      <c r="F214" s="8" t="s">
        <v>1163</v>
      </c>
      <c r="G214" s="8" t="s">
        <v>383</v>
      </c>
      <c r="H214" s="8" t="s">
        <v>320</v>
      </c>
      <c r="I214" s="8" t="s">
        <v>246</v>
      </c>
      <c r="J214" s="8" t="s">
        <v>535</v>
      </c>
      <c r="K214" s="9" t="s">
        <v>549</v>
      </c>
      <c r="L214" s="8"/>
      <c r="M214" s="9" t="s">
        <v>1164</v>
      </c>
      <c r="N214" s="25">
        <f>VLOOKUP(K214,'[1]Hoja1'!$A$2:$F$59,5,0)</f>
        <v>373400</v>
      </c>
      <c r="O214" s="11"/>
      <c r="P214" s="4"/>
    </row>
    <row r="215" spans="1:16" s="5" customFormat="1" ht="43.5" customHeight="1">
      <c r="A215" s="6">
        <v>214</v>
      </c>
      <c r="B215" s="7" t="s">
        <v>547</v>
      </c>
      <c r="C215" s="8" t="s">
        <v>1231</v>
      </c>
      <c r="D215" s="7"/>
      <c r="E215" s="8" t="s">
        <v>245</v>
      </c>
      <c r="F215" s="8" t="s">
        <v>1163</v>
      </c>
      <c r="G215" s="8" t="s">
        <v>451</v>
      </c>
      <c r="H215" s="8" t="s">
        <v>320</v>
      </c>
      <c r="I215" s="8" t="s">
        <v>246</v>
      </c>
      <c r="J215" s="8" t="s">
        <v>535</v>
      </c>
      <c r="K215" s="9" t="s">
        <v>610</v>
      </c>
      <c r="L215" s="8"/>
      <c r="M215" s="9" t="s">
        <v>1164</v>
      </c>
      <c r="N215" s="25">
        <f>VLOOKUP(K215,'[1]Hoja1'!$A$2:$F$59,5,0)</f>
        <v>99987</v>
      </c>
      <c r="O215" s="11"/>
      <c r="P215" s="4"/>
    </row>
    <row r="216" spans="1:16" s="5" customFormat="1" ht="43.5" customHeight="1">
      <c r="A216" s="6">
        <v>215</v>
      </c>
      <c r="B216" s="7" t="s">
        <v>547</v>
      </c>
      <c r="C216" s="8" t="s">
        <v>1231</v>
      </c>
      <c r="D216" s="7"/>
      <c r="E216" s="8" t="s">
        <v>245</v>
      </c>
      <c r="F216" s="8" t="s">
        <v>1163</v>
      </c>
      <c r="G216" s="8" t="s">
        <v>542</v>
      </c>
      <c r="H216" s="8" t="s">
        <v>320</v>
      </c>
      <c r="I216" s="8" t="s">
        <v>246</v>
      </c>
      <c r="J216" s="8" t="s">
        <v>535</v>
      </c>
      <c r="K216" s="9" t="s">
        <v>317</v>
      </c>
      <c r="L216" s="8"/>
      <c r="M216" s="9" t="s">
        <v>1164</v>
      </c>
      <c r="N216" s="25">
        <f>VLOOKUP(K216,'[1]Hoja1'!$A$2:$F$59,5,0)</f>
        <v>189000</v>
      </c>
      <c r="O216" s="11"/>
      <c r="P216" s="4"/>
    </row>
    <row r="217" spans="1:16" s="5" customFormat="1" ht="43.5" customHeight="1">
      <c r="A217" s="6">
        <v>216</v>
      </c>
      <c r="B217" s="7" t="s">
        <v>547</v>
      </c>
      <c r="C217" s="8" t="s">
        <v>1231</v>
      </c>
      <c r="D217" s="7"/>
      <c r="E217" s="8" t="s">
        <v>245</v>
      </c>
      <c r="F217" s="8" t="s">
        <v>1163</v>
      </c>
      <c r="G217" s="8" t="s">
        <v>967</v>
      </c>
      <c r="H217" s="8" t="s">
        <v>550</v>
      </c>
      <c r="I217" s="8" t="s">
        <v>246</v>
      </c>
      <c r="J217" s="8" t="s">
        <v>535</v>
      </c>
      <c r="K217" s="9" t="s">
        <v>318</v>
      </c>
      <c r="L217" s="8"/>
      <c r="M217" s="9" t="s">
        <v>1164</v>
      </c>
      <c r="N217" s="25">
        <f>VLOOKUP(K217,'[1]Hoja1'!$A$2:$F$59,5,0)</f>
        <v>12320</v>
      </c>
      <c r="O217" s="11"/>
      <c r="P217" s="4"/>
    </row>
    <row r="218" spans="1:16" s="5" customFormat="1" ht="43.5" customHeight="1">
      <c r="A218" s="6">
        <v>217</v>
      </c>
      <c r="B218" s="7" t="s">
        <v>547</v>
      </c>
      <c r="C218" s="8" t="s">
        <v>1231</v>
      </c>
      <c r="D218" s="7"/>
      <c r="E218" s="8" t="s">
        <v>245</v>
      </c>
      <c r="F218" s="8" t="s">
        <v>1163</v>
      </c>
      <c r="G218" s="8" t="s">
        <v>546</v>
      </c>
      <c r="H218" s="8" t="s">
        <v>320</v>
      </c>
      <c r="I218" s="8" t="s">
        <v>246</v>
      </c>
      <c r="J218" s="8" t="s">
        <v>535</v>
      </c>
      <c r="K218" s="9" t="s">
        <v>559</v>
      </c>
      <c r="L218" s="8"/>
      <c r="M218" s="9" t="s">
        <v>1164</v>
      </c>
      <c r="N218" s="25">
        <f>VLOOKUP(K218,'[1]Hoja1'!$A$2:$F$59,5,0)</f>
        <v>212772</v>
      </c>
      <c r="O218" s="11"/>
      <c r="P218" s="4"/>
    </row>
    <row r="219" spans="1:16" s="5" customFormat="1" ht="43.5" customHeight="1">
      <c r="A219" s="6">
        <v>218</v>
      </c>
      <c r="B219" s="7" t="s">
        <v>547</v>
      </c>
      <c r="C219" s="8" t="s">
        <v>1231</v>
      </c>
      <c r="D219" s="7"/>
      <c r="E219" s="8" t="s">
        <v>245</v>
      </c>
      <c r="F219" s="8" t="s">
        <v>1163</v>
      </c>
      <c r="G219" s="8" t="s">
        <v>971</v>
      </c>
      <c r="H219" s="8" t="s">
        <v>320</v>
      </c>
      <c r="I219" s="8" t="s">
        <v>246</v>
      </c>
      <c r="J219" s="8" t="s">
        <v>535</v>
      </c>
      <c r="K219" s="9" t="s">
        <v>560</v>
      </c>
      <c r="L219" s="8"/>
      <c r="M219" s="9" t="s">
        <v>1164</v>
      </c>
      <c r="N219" s="25">
        <f>VLOOKUP(K219,'[1]Hoja1'!$A$2:$F$59,5,0)</f>
        <v>176706</v>
      </c>
      <c r="O219" s="11"/>
      <c r="P219" s="4"/>
    </row>
    <row r="220" spans="1:16" s="5" customFormat="1" ht="43.5" customHeight="1">
      <c r="A220" s="6">
        <v>219</v>
      </c>
      <c r="B220" s="7" t="s">
        <v>547</v>
      </c>
      <c r="C220" s="8" t="s">
        <v>1231</v>
      </c>
      <c r="D220" s="7"/>
      <c r="E220" s="8" t="s">
        <v>245</v>
      </c>
      <c r="F220" s="8" t="s">
        <v>1163</v>
      </c>
      <c r="G220" s="8" t="s">
        <v>755</v>
      </c>
      <c r="H220" s="8" t="s">
        <v>320</v>
      </c>
      <c r="I220" s="8" t="s">
        <v>246</v>
      </c>
      <c r="J220" s="8" t="s">
        <v>535</v>
      </c>
      <c r="K220" s="9" t="s">
        <v>248</v>
      </c>
      <c r="L220" s="8"/>
      <c r="M220" s="9" t="s">
        <v>1164</v>
      </c>
      <c r="N220" s="25">
        <f>VLOOKUP(K220,'[1]Hoja1'!$A$2:$F$59,5,0)</f>
        <v>771924</v>
      </c>
      <c r="O220" s="11"/>
      <c r="P220" s="4"/>
    </row>
    <row r="221" spans="1:16" s="5" customFormat="1" ht="43.5" customHeight="1">
      <c r="A221" s="6">
        <v>220</v>
      </c>
      <c r="B221" s="7" t="s">
        <v>547</v>
      </c>
      <c r="C221" s="8" t="s">
        <v>1231</v>
      </c>
      <c r="D221" s="7"/>
      <c r="E221" s="8" t="s">
        <v>245</v>
      </c>
      <c r="F221" s="8" t="s">
        <v>1163</v>
      </c>
      <c r="G221" s="8" t="s">
        <v>301</v>
      </c>
      <c r="H221" s="8" t="s">
        <v>320</v>
      </c>
      <c r="I221" s="8" t="s">
        <v>246</v>
      </c>
      <c r="J221" s="8" t="s">
        <v>535</v>
      </c>
      <c r="K221" s="9" t="s">
        <v>611</v>
      </c>
      <c r="L221" s="8"/>
      <c r="M221" s="9" t="s">
        <v>1164</v>
      </c>
      <c r="N221" s="25">
        <f>VLOOKUP(K221,'[1]Hoja1'!$A$2:$F$59,5,0)</f>
        <v>435600</v>
      </c>
      <c r="O221" s="11"/>
      <c r="P221" s="4"/>
    </row>
    <row r="222" spans="1:16" s="5" customFormat="1" ht="43.5" customHeight="1">
      <c r="A222" s="6">
        <v>221</v>
      </c>
      <c r="B222" s="7" t="s">
        <v>547</v>
      </c>
      <c r="C222" s="8" t="s">
        <v>1231</v>
      </c>
      <c r="D222" s="7"/>
      <c r="E222" s="8" t="s">
        <v>245</v>
      </c>
      <c r="F222" s="8" t="s">
        <v>1163</v>
      </c>
      <c r="G222" s="8" t="s">
        <v>307</v>
      </c>
      <c r="H222" s="8" t="s">
        <v>320</v>
      </c>
      <c r="I222" s="8" t="s">
        <v>246</v>
      </c>
      <c r="J222" s="8" t="s">
        <v>535</v>
      </c>
      <c r="K222" s="9" t="s">
        <v>322</v>
      </c>
      <c r="L222" s="8"/>
      <c r="M222" s="9" t="s">
        <v>1164</v>
      </c>
      <c r="N222" s="25">
        <f>VLOOKUP(K222,'[1]Hoja1'!$A$2:$F$59,5,0)</f>
        <v>146880</v>
      </c>
      <c r="O222" s="11"/>
      <c r="P222" s="4"/>
    </row>
    <row r="223" spans="1:16" s="5" customFormat="1" ht="43.5" customHeight="1">
      <c r="A223" s="6">
        <v>222</v>
      </c>
      <c r="B223" s="7" t="s">
        <v>547</v>
      </c>
      <c r="C223" s="8" t="s">
        <v>1231</v>
      </c>
      <c r="D223" s="7"/>
      <c r="E223" s="8" t="s">
        <v>245</v>
      </c>
      <c r="F223" s="8" t="s">
        <v>1163</v>
      </c>
      <c r="G223" s="8" t="s">
        <v>985</v>
      </c>
      <c r="H223" s="8" t="s">
        <v>544</v>
      </c>
      <c r="I223" s="8" t="s">
        <v>246</v>
      </c>
      <c r="J223" s="8" t="s">
        <v>535</v>
      </c>
      <c r="K223" s="9" t="s">
        <v>589</v>
      </c>
      <c r="L223" s="8"/>
      <c r="M223" s="9" t="s">
        <v>1164</v>
      </c>
      <c r="N223" s="25">
        <f>VLOOKUP(K223,'[1]Hoja1'!$A$2:$F$59,5,0)</f>
        <v>493680</v>
      </c>
      <c r="O223" s="11"/>
      <c r="P223" s="4"/>
    </row>
    <row r="224" spans="1:16" s="5" customFormat="1" ht="43.5" customHeight="1">
      <c r="A224" s="6">
        <v>223</v>
      </c>
      <c r="B224" s="7" t="s">
        <v>547</v>
      </c>
      <c r="C224" s="8" t="s">
        <v>1231</v>
      </c>
      <c r="D224" s="7"/>
      <c r="E224" s="8" t="s">
        <v>245</v>
      </c>
      <c r="F224" s="8" t="s">
        <v>1163</v>
      </c>
      <c r="G224" s="8" t="s">
        <v>994</v>
      </c>
      <c r="H224" s="8" t="s">
        <v>606</v>
      </c>
      <c r="I224" s="8" t="s">
        <v>1014</v>
      </c>
      <c r="J224" s="8" t="s">
        <v>535</v>
      </c>
      <c r="K224" s="9" t="s">
        <v>607</v>
      </c>
      <c r="L224" s="8"/>
      <c r="M224" s="9" t="s">
        <v>1164</v>
      </c>
      <c r="N224" s="25">
        <f>VLOOKUP(K224,'[1]Hoja1'!$A$2:$F$59,5,0)</f>
        <v>76800</v>
      </c>
      <c r="O224" s="11"/>
      <c r="P224" s="4"/>
    </row>
    <row r="225" spans="1:16" s="5" customFormat="1" ht="43.5" customHeight="1">
      <c r="A225" s="6">
        <v>224</v>
      </c>
      <c r="B225" s="7" t="s">
        <v>547</v>
      </c>
      <c r="C225" s="8" t="s">
        <v>1231</v>
      </c>
      <c r="D225" s="7"/>
      <c r="E225" s="8" t="s">
        <v>245</v>
      </c>
      <c r="F225" s="8" t="s">
        <v>1163</v>
      </c>
      <c r="G225" s="8" t="s">
        <v>997</v>
      </c>
      <c r="H225" s="8" t="s">
        <v>320</v>
      </c>
      <c r="I225" s="8" t="s">
        <v>264</v>
      </c>
      <c r="J225" s="8" t="s">
        <v>535</v>
      </c>
      <c r="K225" s="9" t="s">
        <v>614</v>
      </c>
      <c r="L225" s="8"/>
      <c r="M225" s="9" t="s">
        <v>1164</v>
      </c>
      <c r="N225" s="25">
        <f>VLOOKUP(K225,'[1]Hoja1'!$A$2:$F$59,5,0)</f>
        <v>87600</v>
      </c>
      <c r="O225" s="11"/>
      <c r="P225" s="4"/>
    </row>
    <row r="226" spans="1:16" s="5" customFormat="1" ht="43.5" customHeight="1">
      <c r="A226" s="6">
        <v>225</v>
      </c>
      <c r="B226" s="7" t="s">
        <v>547</v>
      </c>
      <c r="C226" s="8" t="s">
        <v>1231</v>
      </c>
      <c r="D226" s="7"/>
      <c r="E226" s="8" t="s">
        <v>245</v>
      </c>
      <c r="F226" s="8" t="s">
        <v>1163</v>
      </c>
      <c r="G226" s="8" t="s">
        <v>311</v>
      </c>
      <c r="H226" s="8" t="s">
        <v>551</v>
      </c>
      <c r="I226" s="8" t="s">
        <v>786</v>
      </c>
      <c r="J226" s="8" t="s">
        <v>535</v>
      </c>
      <c r="K226" s="9" t="s">
        <v>319</v>
      </c>
      <c r="L226" s="8"/>
      <c r="M226" s="9" t="s">
        <v>1164</v>
      </c>
      <c r="N226" s="25">
        <f>VLOOKUP(K226,'[1]Hoja1'!$A$2:$F$59,5,0)</f>
        <v>325000</v>
      </c>
      <c r="O226" s="11"/>
      <c r="P226" s="4"/>
    </row>
    <row r="227" spans="1:16" s="5" customFormat="1" ht="43.5" customHeight="1">
      <c r="A227" s="6">
        <v>226</v>
      </c>
      <c r="B227" s="7" t="s">
        <v>547</v>
      </c>
      <c r="C227" s="8" t="s">
        <v>1231</v>
      </c>
      <c r="D227" s="7"/>
      <c r="E227" s="8" t="s">
        <v>245</v>
      </c>
      <c r="F227" s="8" t="s">
        <v>1163</v>
      </c>
      <c r="G227" s="8" t="s">
        <v>983</v>
      </c>
      <c r="H227" s="8" t="s">
        <v>320</v>
      </c>
      <c r="I227" s="8" t="s">
        <v>706</v>
      </c>
      <c r="J227" s="8" t="s">
        <v>535</v>
      </c>
      <c r="K227" s="9" t="s">
        <v>586</v>
      </c>
      <c r="L227" s="8"/>
      <c r="M227" s="9" t="s">
        <v>1164</v>
      </c>
      <c r="N227" s="25">
        <f>VLOOKUP(K227,'[1]Hoja1'!$A$2:$F$59,5,0)</f>
        <v>90000</v>
      </c>
      <c r="O227" s="11"/>
      <c r="P227" s="4"/>
    </row>
    <row r="228" spans="1:16" s="5" customFormat="1" ht="43.5" customHeight="1">
      <c r="A228" s="6">
        <v>227</v>
      </c>
      <c r="B228" s="7" t="s">
        <v>547</v>
      </c>
      <c r="C228" s="8" t="s">
        <v>1231</v>
      </c>
      <c r="D228" s="7"/>
      <c r="E228" s="8" t="s">
        <v>245</v>
      </c>
      <c r="F228" s="8" t="s">
        <v>1163</v>
      </c>
      <c r="G228" s="8" t="s">
        <v>972</v>
      </c>
      <c r="H228" s="8" t="s">
        <v>320</v>
      </c>
      <c r="I228" s="8" t="s">
        <v>361</v>
      </c>
      <c r="J228" s="8" t="s">
        <v>535</v>
      </c>
      <c r="K228" s="9" t="s">
        <v>561</v>
      </c>
      <c r="L228" s="8"/>
      <c r="M228" s="9" t="s">
        <v>1164</v>
      </c>
      <c r="N228" s="25">
        <f>VLOOKUP(K228,'[1]Hoja1'!$A$2:$F$59,5,0)</f>
        <v>183000</v>
      </c>
      <c r="O228" s="11"/>
      <c r="P228" s="4"/>
    </row>
    <row r="229" spans="1:16" s="5" customFormat="1" ht="43.5" customHeight="1">
      <c r="A229" s="6">
        <v>228</v>
      </c>
      <c r="B229" s="7" t="s">
        <v>547</v>
      </c>
      <c r="C229" s="8" t="s">
        <v>1231</v>
      </c>
      <c r="D229" s="7"/>
      <c r="E229" s="8" t="s">
        <v>245</v>
      </c>
      <c r="F229" s="8" t="s">
        <v>1163</v>
      </c>
      <c r="G229" s="8" t="s">
        <v>986</v>
      </c>
      <c r="H229" s="8" t="s">
        <v>320</v>
      </c>
      <c r="I229" s="8" t="s">
        <v>1009</v>
      </c>
      <c r="J229" s="8" t="s">
        <v>535</v>
      </c>
      <c r="K229" s="9" t="s">
        <v>591</v>
      </c>
      <c r="L229" s="8"/>
      <c r="M229" s="9" t="s">
        <v>1164</v>
      </c>
      <c r="N229" s="25">
        <f>VLOOKUP(K229,'[1]Hoja1'!$A$2:$F$59,5,0)</f>
        <v>54000</v>
      </c>
      <c r="O229" s="11"/>
      <c r="P229" s="4"/>
    </row>
    <row r="230" spans="1:16" s="5" customFormat="1" ht="43.5" customHeight="1">
      <c r="A230" s="6">
        <v>229</v>
      </c>
      <c r="B230" s="7" t="s">
        <v>547</v>
      </c>
      <c r="C230" s="8" t="s">
        <v>1231</v>
      </c>
      <c r="D230" s="7"/>
      <c r="E230" s="8" t="s">
        <v>245</v>
      </c>
      <c r="F230" s="8" t="s">
        <v>1163</v>
      </c>
      <c r="G230" s="8" t="s">
        <v>969</v>
      </c>
      <c r="H230" s="8" t="s">
        <v>556</v>
      </c>
      <c r="I230" s="8" t="s">
        <v>1005</v>
      </c>
      <c r="J230" s="8" t="s">
        <v>535</v>
      </c>
      <c r="K230" s="9" t="s">
        <v>557</v>
      </c>
      <c r="L230" s="8"/>
      <c r="M230" s="9" t="s">
        <v>1164</v>
      </c>
      <c r="N230" s="25">
        <f>VLOOKUP(K230,'[1]Hoja1'!$A$2:$F$59,5,0)</f>
        <v>50700</v>
      </c>
      <c r="O230" s="11"/>
      <c r="P230" s="4"/>
    </row>
    <row r="231" spans="1:16" s="5" customFormat="1" ht="43.5" customHeight="1">
      <c r="A231" s="6">
        <v>230</v>
      </c>
      <c r="B231" s="7" t="s">
        <v>547</v>
      </c>
      <c r="C231" s="8" t="s">
        <v>1231</v>
      </c>
      <c r="D231" s="7"/>
      <c r="E231" s="8" t="s">
        <v>245</v>
      </c>
      <c r="F231" s="8" t="s">
        <v>1163</v>
      </c>
      <c r="G231" s="8" t="s">
        <v>988</v>
      </c>
      <c r="H231" s="8" t="s">
        <v>320</v>
      </c>
      <c r="I231" s="8" t="s">
        <v>461</v>
      </c>
      <c r="J231" s="8" t="s">
        <v>535</v>
      </c>
      <c r="K231" s="9" t="s">
        <v>595</v>
      </c>
      <c r="L231" s="8"/>
      <c r="M231" s="9" t="s">
        <v>1164</v>
      </c>
      <c r="N231" s="25">
        <f>VLOOKUP(K231,'[1]Hoja1'!$A$2:$F$59,5,0)</f>
        <v>82764</v>
      </c>
      <c r="O231" s="11"/>
      <c r="P231" s="4"/>
    </row>
    <row r="232" spans="1:16" s="5" customFormat="1" ht="43.5" customHeight="1">
      <c r="A232" s="6">
        <v>231</v>
      </c>
      <c r="B232" s="7" t="s">
        <v>547</v>
      </c>
      <c r="C232" s="8" t="s">
        <v>1231</v>
      </c>
      <c r="D232" s="7"/>
      <c r="E232" s="8" t="s">
        <v>245</v>
      </c>
      <c r="F232" s="8" t="s">
        <v>1163</v>
      </c>
      <c r="G232" s="8" t="s">
        <v>346</v>
      </c>
      <c r="H232" s="8" t="s">
        <v>571</v>
      </c>
      <c r="I232" s="8" t="s">
        <v>260</v>
      </c>
      <c r="J232" s="8" t="s">
        <v>535</v>
      </c>
      <c r="K232" s="9" t="s">
        <v>572</v>
      </c>
      <c r="L232" s="8"/>
      <c r="M232" s="9" t="s">
        <v>1164</v>
      </c>
      <c r="N232" s="25">
        <f>VLOOKUP(K232,'[1]Hoja1'!$A$2:$F$59,5,0)</f>
        <v>106800.48714903725</v>
      </c>
      <c r="O232" s="11"/>
      <c r="P232" s="4"/>
    </row>
    <row r="233" spans="1:16" s="5" customFormat="1" ht="43.5" customHeight="1">
      <c r="A233" s="6">
        <v>232</v>
      </c>
      <c r="B233" s="7" t="s">
        <v>547</v>
      </c>
      <c r="C233" s="8" t="s">
        <v>1231</v>
      </c>
      <c r="D233" s="7"/>
      <c r="E233" s="8" t="s">
        <v>245</v>
      </c>
      <c r="F233" s="8" t="s">
        <v>1163</v>
      </c>
      <c r="G233" s="8" t="s">
        <v>709</v>
      </c>
      <c r="H233" s="8" t="s">
        <v>534</v>
      </c>
      <c r="I233" s="8" t="s">
        <v>710</v>
      </c>
      <c r="J233" s="8" t="s">
        <v>535</v>
      </c>
      <c r="K233" s="9" t="s">
        <v>570</v>
      </c>
      <c r="L233" s="8"/>
      <c r="M233" s="9" t="s">
        <v>1164</v>
      </c>
      <c r="N233" s="25">
        <f>VLOOKUP(K233,'[1]Hoja1'!$A$2:$F$59,5,0)</f>
        <v>51000</v>
      </c>
      <c r="O233" s="11"/>
      <c r="P233" s="4"/>
    </row>
    <row r="234" spans="1:16" s="5" customFormat="1" ht="43.5" customHeight="1">
      <c r="A234" s="6">
        <v>233</v>
      </c>
      <c r="B234" s="7" t="s">
        <v>547</v>
      </c>
      <c r="C234" s="8" t="s">
        <v>1231</v>
      </c>
      <c r="D234" s="7"/>
      <c r="E234" s="8" t="s">
        <v>245</v>
      </c>
      <c r="F234" s="8" t="s">
        <v>1163</v>
      </c>
      <c r="G234" s="8" t="s">
        <v>984</v>
      </c>
      <c r="H234" s="8" t="s">
        <v>587</v>
      </c>
      <c r="I234" s="8" t="s">
        <v>1008</v>
      </c>
      <c r="J234" s="8" t="s">
        <v>535</v>
      </c>
      <c r="K234" s="9" t="s">
        <v>588</v>
      </c>
      <c r="L234" s="8"/>
      <c r="M234" s="9" t="s">
        <v>1164</v>
      </c>
      <c r="N234" s="25">
        <f>VLOOKUP(K234,'[1]Hoja1'!$A$2:$F$59,5,0)</f>
        <v>23500</v>
      </c>
      <c r="O234" s="11"/>
      <c r="P234" s="4"/>
    </row>
    <row r="235" spans="1:16" s="5" customFormat="1" ht="43.5" customHeight="1">
      <c r="A235" s="6">
        <v>234</v>
      </c>
      <c r="B235" s="7" t="s">
        <v>547</v>
      </c>
      <c r="C235" s="8" t="s">
        <v>1231</v>
      </c>
      <c r="D235" s="7"/>
      <c r="E235" s="8" t="s">
        <v>245</v>
      </c>
      <c r="F235" s="8" t="s">
        <v>1163</v>
      </c>
      <c r="G235" s="8" t="s">
        <v>328</v>
      </c>
      <c r="H235" s="8" t="s">
        <v>320</v>
      </c>
      <c r="I235" s="8" t="s">
        <v>327</v>
      </c>
      <c r="J235" s="8" t="s">
        <v>535</v>
      </c>
      <c r="K235" s="9" t="s">
        <v>576</v>
      </c>
      <c r="L235" s="8"/>
      <c r="M235" s="9" t="s">
        <v>1164</v>
      </c>
      <c r="N235" s="25">
        <f>VLOOKUP(K235,'[1]Hoja1'!$A$2:$F$59,5,0)</f>
        <v>218952</v>
      </c>
      <c r="O235" s="11"/>
      <c r="P235" s="4"/>
    </row>
    <row r="236" spans="1:16" s="5" customFormat="1" ht="43.5" customHeight="1">
      <c r="A236" s="6">
        <v>235</v>
      </c>
      <c r="B236" s="7" t="s">
        <v>547</v>
      </c>
      <c r="C236" s="8" t="s">
        <v>1231</v>
      </c>
      <c r="D236" s="7"/>
      <c r="E236" s="8" t="s">
        <v>245</v>
      </c>
      <c r="F236" s="8" t="s">
        <v>1163</v>
      </c>
      <c r="G236" s="8" t="s">
        <v>979</v>
      </c>
      <c r="H236" s="8" t="s">
        <v>320</v>
      </c>
      <c r="I236" s="8" t="s">
        <v>327</v>
      </c>
      <c r="J236" s="8" t="s">
        <v>535</v>
      </c>
      <c r="K236" s="9" t="s">
        <v>577</v>
      </c>
      <c r="L236" s="8"/>
      <c r="M236" s="9" t="s">
        <v>1164</v>
      </c>
      <c r="N236" s="25">
        <f>VLOOKUP(K236,'[1]Hoja1'!$A$2:$F$59,5,0)</f>
        <v>39000</v>
      </c>
      <c r="O236" s="11"/>
      <c r="P236" s="4"/>
    </row>
    <row r="237" spans="1:16" s="5" customFormat="1" ht="43.5" customHeight="1">
      <c r="A237" s="6">
        <v>236</v>
      </c>
      <c r="B237" s="7" t="s">
        <v>547</v>
      </c>
      <c r="C237" s="8" t="s">
        <v>1231</v>
      </c>
      <c r="D237" s="7"/>
      <c r="E237" s="8" t="s">
        <v>245</v>
      </c>
      <c r="F237" s="8" t="s">
        <v>1163</v>
      </c>
      <c r="G237" s="8" t="s">
        <v>265</v>
      </c>
      <c r="H237" s="8" t="s">
        <v>320</v>
      </c>
      <c r="I237" s="8" t="s">
        <v>364</v>
      </c>
      <c r="J237" s="8" t="s">
        <v>535</v>
      </c>
      <c r="K237" s="9" t="s">
        <v>578</v>
      </c>
      <c r="L237" s="8"/>
      <c r="M237" s="9" t="s">
        <v>1164</v>
      </c>
      <c r="N237" s="25">
        <f>VLOOKUP(K237,'[1]Hoja1'!$A$2:$F$59,5,0)</f>
        <v>135036</v>
      </c>
      <c r="O237" s="11"/>
      <c r="P237" s="4"/>
    </row>
    <row r="238" spans="1:16" s="5" customFormat="1" ht="43.5" customHeight="1">
      <c r="A238" s="6">
        <v>237</v>
      </c>
      <c r="B238" s="7" t="s">
        <v>547</v>
      </c>
      <c r="C238" s="8" t="s">
        <v>1231</v>
      </c>
      <c r="D238" s="7"/>
      <c r="E238" s="8" t="s">
        <v>245</v>
      </c>
      <c r="F238" s="8" t="s">
        <v>1163</v>
      </c>
      <c r="G238" s="8" t="s">
        <v>355</v>
      </c>
      <c r="H238" s="8" t="s">
        <v>320</v>
      </c>
      <c r="I238" s="8" t="s">
        <v>262</v>
      </c>
      <c r="J238" s="8" t="s">
        <v>535</v>
      </c>
      <c r="K238" s="9" t="s">
        <v>581</v>
      </c>
      <c r="L238" s="8"/>
      <c r="M238" s="9" t="s">
        <v>1164</v>
      </c>
      <c r="N238" s="25">
        <f>VLOOKUP(K238,'[1]Hoja1'!$A$2:$F$59,5,0)</f>
        <v>192000</v>
      </c>
      <c r="O238" s="11"/>
      <c r="P238" s="4"/>
    </row>
    <row r="239" spans="1:16" s="5" customFormat="1" ht="43.5" customHeight="1">
      <c r="A239" s="6">
        <v>238</v>
      </c>
      <c r="B239" s="7" t="s">
        <v>547</v>
      </c>
      <c r="C239" s="8" t="s">
        <v>1231</v>
      </c>
      <c r="D239" s="7"/>
      <c r="E239" s="8" t="s">
        <v>245</v>
      </c>
      <c r="F239" s="8" t="s">
        <v>1163</v>
      </c>
      <c r="G239" s="8" t="s">
        <v>382</v>
      </c>
      <c r="H239" s="8" t="s">
        <v>608</v>
      </c>
      <c r="I239" s="8" t="s">
        <v>385</v>
      </c>
      <c r="J239" s="8" t="s">
        <v>535</v>
      </c>
      <c r="K239" s="9" t="s">
        <v>609</v>
      </c>
      <c r="L239" s="8"/>
      <c r="M239" s="9" t="s">
        <v>1164</v>
      </c>
      <c r="N239" s="25">
        <f>VLOOKUP(K239,'[1]Hoja1'!$A$2:$F$59,5,0)</f>
        <v>44200</v>
      </c>
      <c r="O239" s="11"/>
      <c r="P239" s="4"/>
    </row>
    <row r="240" spans="1:16" s="5" customFormat="1" ht="43.5" customHeight="1">
      <c r="A240" s="6">
        <v>239</v>
      </c>
      <c r="B240" s="7" t="s">
        <v>547</v>
      </c>
      <c r="C240" s="8" t="s">
        <v>1231</v>
      </c>
      <c r="D240" s="7"/>
      <c r="E240" s="8" t="s">
        <v>245</v>
      </c>
      <c r="F240" s="8" t="s">
        <v>1163</v>
      </c>
      <c r="G240" s="8" t="s">
        <v>976</v>
      </c>
      <c r="H240" s="8" t="s">
        <v>320</v>
      </c>
      <c r="I240" s="8" t="s">
        <v>868</v>
      </c>
      <c r="J240" s="8" t="s">
        <v>535</v>
      </c>
      <c r="K240" s="9" t="s">
        <v>573</v>
      </c>
      <c r="L240" s="8"/>
      <c r="M240" s="9" t="s">
        <v>1164</v>
      </c>
      <c r="N240" s="25">
        <f>VLOOKUP(K240,'[1]Hoja1'!$A$2:$F$59,5,0)</f>
        <v>125061</v>
      </c>
      <c r="O240" s="11"/>
      <c r="P240" s="4"/>
    </row>
    <row r="241" spans="1:16" s="5" customFormat="1" ht="43.5" customHeight="1">
      <c r="A241" s="6">
        <v>240</v>
      </c>
      <c r="B241" s="7" t="s">
        <v>547</v>
      </c>
      <c r="C241" s="8" t="s">
        <v>1231</v>
      </c>
      <c r="D241" s="7"/>
      <c r="E241" s="8" t="s">
        <v>245</v>
      </c>
      <c r="F241" s="8" t="s">
        <v>1163</v>
      </c>
      <c r="G241" s="8" t="s">
        <v>987</v>
      </c>
      <c r="H241" s="8" t="s">
        <v>592</v>
      </c>
      <c r="I241" s="8" t="s">
        <v>539</v>
      </c>
      <c r="J241" s="8" t="s">
        <v>535</v>
      </c>
      <c r="K241" s="9" t="s">
        <v>593</v>
      </c>
      <c r="L241" s="8"/>
      <c r="M241" s="9" t="s">
        <v>1164</v>
      </c>
      <c r="N241" s="25">
        <f>VLOOKUP(K241,'[1]Hoja1'!$A$2:$F$59,5,0)</f>
        <v>60984</v>
      </c>
      <c r="O241" s="11"/>
      <c r="P241" s="4"/>
    </row>
    <row r="242" spans="1:16" s="5" customFormat="1" ht="43.5" customHeight="1">
      <c r="A242" s="6">
        <v>241</v>
      </c>
      <c r="B242" s="7" t="s">
        <v>547</v>
      </c>
      <c r="C242" s="8" t="s">
        <v>1231</v>
      </c>
      <c r="D242" s="7"/>
      <c r="E242" s="8" t="s">
        <v>245</v>
      </c>
      <c r="F242" s="8" t="s">
        <v>1163</v>
      </c>
      <c r="G242" s="8" t="s">
        <v>982</v>
      </c>
      <c r="H242" s="8" t="s">
        <v>320</v>
      </c>
      <c r="I242" s="8" t="s">
        <v>333</v>
      </c>
      <c r="J242" s="8" t="s">
        <v>535</v>
      </c>
      <c r="K242" s="9" t="s">
        <v>585</v>
      </c>
      <c r="L242" s="8"/>
      <c r="M242" s="9" t="s">
        <v>1164</v>
      </c>
      <c r="N242" s="25">
        <f>VLOOKUP(K242,'[1]Hoja1'!$A$2:$F$59,5,0)</f>
        <v>78750</v>
      </c>
      <c r="O242" s="11"/>
      <c r="P242" s="4"/>
    </row>
    <row r="243" spans="1:16" s="5" customFormat="1" ht="43.5" customHeight="1">
      <c r="A243" s="6">
        <v>242</v>
      </c>
      <c r="B243" s="7" t="s">
        <v>547</v>
      </c>
      <c r="C243" s="8" t="s">
        <v>1231</v>
      </c>
      <c r="D243" s="7"/>
      <c r="E243" s="8" t="s">
        <v>245</v>
      </c>
      <c r="F243" s="8" t="s">
        <v>1163</v>
      </c>
      <c r="G243" s="8" t="s">
        <v>285</v>
      </c>
      <c r="H243" s="8" t="s">
        <v>320</v>
      </c>
      <c r="I243" s="8" t="s">
        <v>284</v>
      </c>
      <c r="J243" s="8" t="s">
        <v>535</v>
      </c>
      <c r="K243" s="9" t="s">
        <v>590</v>
      </c>
      <c r="L243" s="8"/>
      <c r="M243" s="9" t="s">
        <v>1164</v>
      </c>
      <c r="N243" s="25">
        <f>VLOOKUP(K243,'[1]Hoja1'!$A$2:$F$59,5,0)</f>
        <v>205312.8</v>
      </c>
      <c r="O243" s="11"/>
      <c r="P243" s="4"/>
    </row>
    <row r="244" spans="1:16" s="5" customFormat="1" ht="43.5" customHeight="1">
      <c r="A244" s="6">
        <v>243</v>
      </c>
      <c r="B244" s="7" t="s">
        <v>547</v>
      </c>
      <c r="C244" s="8" t="s">
        <v>1231</v>
      </c>
      <c r="D244" s="7"/>
      <c r="E244" s="8" t="s">
        <v>245</v>
      </c>
      <c r="F244" s="8" t="s">
        <v>1163</v>
      </c>
      <c r="G244" s="8" t="s">
        <v>989</v>
      </c>
      <c r="H244" s="8" t="s">
        <v>545</v>
      </c>
      <c r="I244" s="8" t="s">
        <v>1011</v>
      </c>
      <c r="J244" s="8" t="s">
        <v>535</v>
      </c>
      <c r="K244" s="9" t="s">
        <v>596</v>
      </c>
      <c r="L244" s="8"/>
      <c r="M244" s="9" t="s">
        <v>1164</v>
      </c>
      <c r="N244" s="25">
        <f>VLOOKUP(K244,'[1]Hoja1'!$A$2:$F$59,5,0)</f>
        <v>34800</v>
      </c>
      <c r="O244" s="11"/>
      <c r="P244" s="4"/>
    </row>
    <row r="245" spans="1:16" s="5" customFormat="1" ht="43.5" customHeight="1">
      <c r="A245" s="6">
        <v>244</v>
      </c>
      <c r="B245" s="7" t="s">
        <v>547</v>
      </c>
      <c r="C245" s="8" t="s">
        <v>1231</v>
      </c>
      <c r="D245" s="7"/>
      <c r="E245" s="8" t="s">
        <v>245</v>
      </c>
      <c r="F245" s="8" t="s">
        <v>1163</v>
      </c>
      <c r="G245" s="8" t="s">
        <v>992</v>
      </c>
      <c r="H245" s="8" t="s">
        <v>1002</v>
      </c>
      <c r="I245" s="8" t="s">
        <v>1012</v>
      </c>
      <c r="J245" s="8" t="s">
        <v>535</v>
      </c>
      <c r="K245" s="9" t="s">
        <v>603</v>
      </c>
      <c r="L245" s="8"/>
      <c r="M245" s="9" t="s">
        <v>1164</v>
      </c>
      <c r="N245" s="25">
        <f>VLOOKUP(K245,'[1]Hoja1'!$A$2:$F$59,5,0)</f>
        <v>54000</v>
      </c>
      <c r="O245" s="11"/>
      <c r="P245" s="4"/>
    </row>
    <row r="246" spans="1:16" s="5" customFormat="1" ht="43.5" customHeight="1">
      <c r="A246" s="6">
        <v>245</v>
      </c>
      <c r="B246" s="7" t="s">
        <v>547</v>
      </c>
      <c r="C246" s="8" t="s">
        <v>1231</v>
      </c>
      <c r="D246" s="7"/>
      <c r="E246" s="8" t="s">
        <v>245</v>
      </c>
      <c r="F246" s="8" t="s">
        <v>1163</v>
      </c>
      <c r="G246" s="8" t="s">
        <v>968</v>
      </c>
      <c r="H246" s="8" t="s">
        <v>554</v>
      </c>
      <c r="I246" s="8" t="s">
        <v>310</v>
      </c>
      <c r="J246" s="8" t="s">
        <v>535</v>
      </c>
      <c r="K246" s="9" t="s">
        <v>555</v>
      </c>
      <c r="L246" s="8"/>
      <c r="M246" s="9" t="s">
        <v>1164</v>
      </c>
      <c r="N246" s="25">
        <f>VLOOKUP(K246,'[1]Hoja1'!$A$2:$F$59,5,0)</f>
        <v>48000</v>
      </c>
      <c r="O246" s="11"/>
      <c r="P246" s="4"/>
    </row>
    <row r="247" spans="1:16" s="5" customFormat="1" ht="43.5" customHeight="1">
      <c r="A247" s="6">
        <v>246</v>
      </c>
      <c r="B247" s="7" t="s">
        <v>547</v>
      </c>
      <c r="C247" s="8" t="s">
        <v>1231</v>
      </c>
      <c r="D247" s="7"/>
      <c r="E247" s="8" t="s">
        <v>245</v>
      </c>
      <c r="F247" s="8" t="s">
        <v>1163</v>
      </c>
      <c r="G247" s="8" t="s">
        <v>339</v>
      </c>
      <c r="H247" s="8" t="s">
        <v>597</v>
      </c>
      <c r="I247" s="8" t="s">
        <v>340</v>
      </c>
      <c r="J247" s="8" t="s">
        <v>535</v>
      </c>
      <c r="K247" s="9" t="s">
        <v>598</v>
      </c>
      <c r="L247" s="8"/>
      <c r="M247" s="9" t="s">
        <v>1164</v>
      </c>
      <c r="N247" s="25">
        <f>VLOOKUP(K247,'[1]Hoja1'!$A$2:$F$59,5,0)</f>
        <v>69831</v>
      </c>
      <c r="O247" s="11"/>
      <c r="P247" s="4"/>
    </row>
    <row r="248" spans="1:16" s="5" customFormat="1" ht="43.5" customHeight="1">
      <c r="A248" s="6">
        <v>247</v>
      </c>
      <c r="B248" s="7" t="s">
        <v>547</v>
      </c>
      <c r="C248" s="8" t="s">
        <v>1231</v>
      </c>
      <c r="D248" s="7"/>
      <c r="E248" s="8" t="s">
        <v>245</v>
      </c>
      <c r="F248" s="8" t="s">
        <v>1163</v>
      </c>
      <c r="G248" s="8" t="s">
        <v>341</v>
      </c>
      <c r="H248" s="8" t="s">
        <v>320</v>
      </c>
      <c r="I248" s="8" t="s">
        <v>1010</v>
      </c>
      <c r="J248" s="8" t="s">
        <v>535</v>
      </c>
      <c r="K248" s="9" t="s">
        <v>594</v>
      </c>
      <c r="L248" s="8"/>
      <c r="M248" s="9" t="s">
        <v>1164</v>
      </c>
      <c r="N248" s="25">
        <f>VLOOKUP(K248,'[1]Hoja1'!$A$2:$F$59,5,0)</f>
        <v>132200</v>
      </c>
      <c r="O248" s="11"/>
      <c r="P248" s="4"/>
    </row>
    <row r="249" spans="1:16" s="5" customFormat="1" ht="43.5" customHeight="1">
      <c r="A249" s="6">
        <v>248</v>
      </c>
      <c r="B249" s="7" t="s">
        <v>547</v>
      </c>
      <c r="C249" s="8" t="s">
        <v>1231</v>
      </c>
      <c r="D249" s="7"/>
      <c r="E249" s="8" t="s">
        <v>245</v>
      </c>
      <c r="F249" s="8" t="s">
        <v>1163</v>
      </c>
      <c r="G249" s="8" t="s">
        <v>973</v>
      </c>
      <c r="H249" s="8" t="s">
        <v>320</v>
      </c>
      <c r="I249" s="8" t="s">
        <v>477</v>
      </c>
      <c r="J249" s="8" t="s">
        <v>535</v>
      </c>
      <c r="K249" s="9" t="s">
        <v>321</v>
      </c>
      <c r="L249" s="8"/>
      <c r="M249" s="9" t="s">
        <v>1164</v>
      </c>
      <c r="N249" s="25">
        <f>VLOOKUP(K249,'[1]Hoja1'!$A$2:$F$59,5,0)</f>
        <v>120000</v>
      </c>
      <c r="O249" s="11"/>
      <c r="P249" s="4"/>
    </row>
    <row r="250" spans="1:16" s="5" customFormat="1" ht="43.5" customHeight="1">
      <c r="A250" s="6">
        <v>249</v>
      </c>
      <c r="B250" s="7" t="s">
        <v>547</v>
      </c>
      <c r="C250" s="8" t="s">
        <v>1231</v>
      </c>
      <c r="D250" s="7"/>
      <c r="E250" s="8" t="s">
        <v>245</v>
      </c>
      <c r="F250" s="8" t="s">
        <v>1163</v>
      </c>
      <c r="G250" s="8" t="s">
        <v>331</v>
      </c>
      <c r="H250" s="8" t="s">
        <v>320</v>
      </c>
      <c r="I250" s="8" t="s">
        <v>1004</v>
      </c>
      <c r="J250" s="8" t="s">
        <v>535</v>
      </c>
      <c r="K250" s="9" t="s">
        <v>552</v>
      </c>
      <c r="L250" s="8"/>
      <c r="M250" s="9" t="s">
        <v>1164</v>
      </c>
      <c r="N250" s="25">
        <f>VLOOKUP(K250,'[1]Hoja1'!$A$2:$F$59,5,0)</f>
        <v>348000</v>
      </c>
      <c r="O250" s="11"/>
      <c r="P250" s="4"/>
    </row>
    <row r="251" spans="1:16" s="5" customFormat="1" ht="43.5" customHeight="1">
      <c r="A251" s="6">
        <v>250</v>
      </c>
      <c r="B251" s="7" t="s">
        <v>547</v>
      </c>
      <c r="C251" s="8" t="s">
        <v>1231</v>
      </c>
      <c r="D251" s="7"/>
      <c r="E251" s="8" t="s">
        <v>245</v>
      </c>
      <c r="F251" s="8" t="s">
        <v>1163</v>
      </c>
      <c r="G251" s="8" t="s">
        <v>290</v>
      </c>
      <c r="H251" s="8" t="s">
        <v>320</v>
      </c>
      <c r="I251" s="8" t="s">
        <v>329</v>
      </c>
      <c r="J251" s="8" t="s">
        <v>535</v>
      </c>
      <c r="K251" s="9" t="s">
        <v>599</v>
      </c>
      <c r="L251" s="8"/>
      <c r="M251" s="9" t="s">
        <v>1164</v>
      </c>
      <c r="N251" s="25">
        <f>VLOOKUP(K251,'[1]Hoja1'!$A$2:$F$59,5,0)</f>
        <v>179172</v>
      </c>
      <c r="O251" s="11"/>
      <c r="P251" s="4"/>
    </row>
    <row r="252" spans="1:16" s="5" customFormat="1" ht="43.5" customHeight="1">
      <c r="A252" s="6">
        <v>251</v>
      </c>
      <c r="B252" s="7" t="s">
        <v>547</v>
      </c>
      <c r="C252" s="8" t="s">
        <v>1231</v>
      </c>
      <c r="D252" s="7"/>
      <c r="E252" s="8" t="s">
        <v>245</v>
      </c>
      <c r="F252" s="8" t="s">
        <v>1163</v>
      </c>
      <c r="G252" s="8" t="s">
        <v>309</v>
      </c>
      <c r="H252" s="8" t="s">
        <v>320</v>
      </c>
      <c r="I252" s="8" t="s">
        <v>270</v>
      </c>
      <c r="J252" s="8" t="s">
        <v>535</v>
      </c>
      <c r="K252" s="9" t="s">
        <v>604</v>
      </c>
      <c r="L252" s="8"/>
      <c r="M252" s="9" t="s">
        <v>1164</v>
      </c>
      <c r="N252" s="25">
        <f>VLOOKUP(K252,'[1]Hoja1'!$A$2:$F$59,5,0)</f>
        <v>103800</v>
      </c>
      <c r="O252" s="11"/>
      <c r="P252" s="4"/>
    </row>
    <row r="253" spans="1:16" s="5" customFormat="1" ht="43.5" customHeight="1">
      <c r="A253" s="6">
        <v>252</v>
      </c>
      <c r="B253" s="7" t="s">
        <v>547</v>
      </c>
      <c r="C253" s="8" t="s">
        <v>1231</v>
      </c>
      <c r="D253" s="7"/>
      <c r="E253" s="8" t="s">
        <v>245</v>
      </c>
      <c r="F253" s="8" t="s">
        <v>1163</v>
      </c>
      <c r="G253" s="8" t="s">
        <v>263</v>
      </c>
      <c r="H253" s="8" t="s">
        <v>564</v>
      </c>
      <c r="I253" s="8" t="s">
        <v>343</v>
      </c>
      <c r="J253" s="8" t="s">
        <v>535</v>
      </c>
      <c r="K253" s="9" t="s">
        <v>565</v>
      </c>
      <c r="L253" s="8"/>
      <c r="M253" s="9" t="s">
        <v>1164</v>
      </c>
      <c r="N253" s="25">
        <f>VLOOKUP(K253,'[1]Hoja1'!$A$2:$F$59,5,0)</f>
        <v>120000</v>
      </c>
      <c r="O253" s="11"/>
      <c r="P253" s="4"/>
    </row>
    <row r="254" spans="1:16" s="5" customFormat="1" ht="43.5" customHeight="1">
      <c r="A254" s="6">
        <v>253</v>
      </c>
      <c r="B254" s="7" t="s">
        <v>547</v>
      </c>
      <c r="C254" s="8" t="s">
        <v>1231</v>
      </c>
      <c r="D254" s="7"/>
      <c r="E254" s="8" t="s">
        <v>245</v>
      </c>
      <c r="F254" s="8" t="s">
        <v>1163</v>
      </c>
      <c r="G254" s="8" t="s">
        <v>981</v>
      </c>
      <c r="H254" s="8" t="s">
        <v>320</v>
      </c>
      <c r="I254" s="8" t="s">
        <v>404</v>
      </c>
      <c r="J254" s="8" t="s">
        <v>535</v>
      </c>
      <c r="K254" s="9" t="s">
        <v>582</v>
      </c>
      <c r="L254" s="8"/>
      <c r="M254" s="9" t="s">
        <v>1164</v>
      </c>
      <c r="N254" s="25">
        <f>VLOOKUP(K254,'[1]Hoja1'!$A$2:$F$59,5,0)</f>
        <v>135357</v>
      </c>
      <c r="O254" s="11"/>
      <c r="P254" s="4"/>
    </row>
    <row r="255" spans="1:16" s="5" customFormat="1" ht="43.5" customHeight="1">
      <c r="A255" s="6">
        <v>254</v>
      </c>
      <c r="B255" s="7" t="s">
        <v>547</v>
      </c>
      <c r="C255" s="8" t="s">
        <v>1231</v>
      </c>
      <c r="D255" s="7"/>
      <c r="E255" s="8" t="s">
        <v>245</v>
      </c>
      <c r="F255" s="8" t="s">
        <v>1163</v>
      </c>
      <c r="G255" s="8" t="s">
        <v>365</v>
      </c>
      <c r="H255" s="8" t="s">
        <v>320</v>
      </c>
      <c r="I255" s="8" t="s">
        <v>366</v>
      </c>
      <c r="J255" s="8" t="s">
        <v>535</v>
      </c>
      <c r="K255" s="9" t="s">
        <v>583</v>
      </c>
      <c r="L255" s="8"/>
      <c r="M255" s="9" t="s">
        <v>1164</v>
      </c>
      <c r="N255" s="25">
        <f>VLOOKUP(K255,'[1]Hoja1'!$A$2:$F$59,5,0)</f>
        <v>55500</v>
      </c>
      <c r="O255" s="11"/>
      <c r="P255" s="4"/>
    </row>
    <row r="256" spans="1:16" s="5" customFormat="1" ht="43.5" customHeight="1">
      <c r="A256" s="6">
        <v>255</v>
      </c>
      <c r="B256" s="7" t="s">
        <v>547</v>
      </c>
      <c r="C256" s="8" t="s">
        <v>1231</v>
      </c>
      <c r="D256" s="7"/>
      <c r="E256" s="8" t="s">
        <v>245</v>
      </c>
      <c r="F256" s="8" t="s">
        <v>1163</v>
      </c>
      <c r="G256" s="8" t="s">
        <v>993</v>
      </c>
      <c r="H256" s="8" t="s">
        <v>320</v>
      </c>
      <c r="I256" s="8" t="s">
        <v>1013</v>
      </c>
      <c r="J256" s="8" t="s">
        <v>535</v>
      </c>
      <c r="K256" s="9" t="s">
        <v>605</v>
      </c>
      <c r="L256" s="8"/>
      <c r="M256" s="9" t="s">
        <v>1164</v>
      </c>
      <c r="N256" s="25">
        <f>VLOOKUP(K256,'[1]Hoja1'!$A$2:$F$59,5,0)</f>
        <v>840000</v>
      </c>
      <c r="O256" s="11"/>
      <c r="P256" s="4"/>
    </row>
    <row r="257" spans="1:16" s="5" customFormat="1" ht="43.5" customHeight="1">
      <c r="A257" s="6">
        <v>256</v>
      </c>
      <c r="B257" s="7" t="s">
        <v>547</v>
      </c>
      <c r="C257" s="8" t="s">
        <v>1231</v>
      </c>
      <c r="D257" s="7"/>
      <c r="E257" s="8" t="s">
        <v>245</v>
      </c>
      <c r="F257" s="8" t="s">
        <v>1163</v>
      </c>
      <c r="G257" s="8" t="s">
        <v>991</v>
      </c>
      <c r="H257" s="8" t="s">
        <v>320</v>
      </c>
      <c r="I257" s="8" t="s">
        <v>423</v>
      </c>
      <c r="J257" s="8" t="s">
        <v>535</v>
      </c>
      <c r="K257" s="9" t="s">
        <v>601</v>
      </c>
      <c r="L257" s="8"/>
      <c r="M257" s="9" t="s">
        <v>1164</v>
      </c>
      <c r="N257" s="25">
        <f>VLOOKUP(K257,'[1]Hoja1'!$A$2:$F$59,5,0)</f>
        <v>43065</v>
      </c>
      <c r="O257" s="11"/>
      <c r="P257" s="4"/>
    </row>
    <row r="258" spans="1:16" s="5" customFormat="1" ht="43.5" customHeight="1">
      <c r="A258" s="6">
        <v>257</v>
      </c>
      <c r="B258" s="7" t="s">
        <v>547</v>
      </c>
      <c r="C258" s="8" t="s">
        <v>1231</v>
      </c>
      <c r="D258" s="7"/>
      <c r="E258" s="8" t="s">
        <v>245</v>
      </c>
      <c r="F258" s="8" t="s">
        <v>1163</v>
      </c>
      <c r="G258" s="8" t="s">
        <v>388</v>
      </c>
      <c r="H258" s="8" t="s">
        <v>520</v>
      </c>
      <c r="I258" s="8" t="s">
        <v>389</v>
      </c>
      <c r="J258" s="8" t="s">
        <v>535</v>
      </c>
      <c r="K258" s="9" t="s">
        <v>584</v>
      </c>
      <c r="L258" s="8"/>
      <c r="M258" s="9" t="s">
        <v>1164</v>
      </c>
      <c r="N258" s="25">
        <f>VLOOKUP(K258,'[1]Hoja1'!$A$2:$F$59,5,0)</f>
        <v>22080</v>
      </c>
      <c r="O258" s="11"/>
      <c r="P258" s="4"/>
    </row>
    <row r="259" spans="1:16" s="5" customFormat="1" ht="43.5" customHeight="1">
      <c r="A259" s="6">
        <v>258</v>
      </c>
      <c r="B259" s="7" t="s">
        <v>547</v>
      </c>
      <c r="C259" s="8" t="s">
        <v>1231</v>
      </c>
      <c r="D259" s="7"/>
      <c r="E259" s="8" t="s">
        <v>245</v>
      </c>
      <c r="F259" s="8" t="s">
        <v>1163</v>
      </c>
      <c r="G259" s="8" t="s">
        <v>990</v>
      </c>
      <c r="H259" s="8" t="s">
        <v>320</v>
      </c>
      <c r="I259" s="8" t="s">
        <v>289</v>
      </c>
      <c r="J259" s="8" t="s">
        <v>535</v>
      </c>
      <c r="K259" s="9" t="s">
        <v>600</v>
      </c>
      <c r="L259" s="8"/>
      <c r="M259" s="9" t="s">
        <v>1164</v>
      </c>
      <c r="N259" s="25">
        <f>VLOOKUP(K259,'[1]Hoja1'!$A$2:$F$59,5,0)</f>
        <v>107484</v>
      </c>
      <c r="O259" s="11"/>
      <c r="P259" s="4"/>
    </row>
    <row r="260" spans="1:16" s="5" customFormat="1" ht="43.5" customHeight="1">
      <c r="A260" s="6">
        <v>259</v>
      </c>
      <c r="B260" s="7" t="s">
        <v>547</v>
      </c>
      <c r="C260" s="8" t="s">
        <v>1231</v>
      </c>
      <c r="D260" s="7"/>
      <c r="E260" s="8" t="s">
        <v>245</v>
      </c>
      <c r="F260" s="8" t="s">
        <v>1163</v>
      </c>
      <c r="G260" s="8" t="s">
        <v>996</v>
      </c>
      <c r="H260" s="8" t="s">
        <v>1003</v>
      </c>
      <c r="I260" s="8" t="s">
        <v>268</v>
      </c>
      <c r="J260" s="8" t="s">
        <v>535</v>
      </c>
      <c r="K260" s="9" t="s">
        <v>613</v>
      </c>
      <c r="L260" s="8"/>
      <c r="M260" s="9" t="s">
        <v>1164</v>
      </c>
      <c r="N260" s="25">
        <f>VLOOKUP(K260,'[1]Hoja1'!$A$2:$F$59,5,0)</f>
        <v>99000</v>
      </c>
      <c r="O260" s="11"/>
      <c r="P260" s="4"/>
    </row>
    <row r="261" spans="1:16" s="5" customFormat="1" ht="43.5" customHeight="1">
      <c r="A261" s="6">
        <v>260</v>
      </c>
      <c r="B261" s="7" t="s">
        <v>547</v>
      </c>
      <c r="C261" s="8" t="s">
        <v>1231</v>
      </c>
      <c r="D261" s="7"/>
      <c r="E261" s="8" t="s">
        <v>245</v>
      </c>
      <c r="F261" s="8" t="s">
        <v>1163</v>
      </c>
      <c r="G261" s="8" t="s">
        <v>995</v>
      </c>
      <c r="H261" s="8" t="s">
        <v>320</v>
      </c>
      <c r="I261" s="8" t="s">
        <v>338</v>
      </c>
      <c r="J261" s="8" t="s">
        <v>535</v>
      </c>
      <c r="K261" s="9" t="s">
        <v>612</v>
      </c>
      <c r="L261" s="8"/>
      <c r="M261" s="9" t="s">
        <v>1164</v>
      </c>
      <c r="N261" s="25">
        <f>VLOOKUP(K261,'[1]Hoja1'!$A$2:$F$59,5,0)</f>
        <v>69300</v>
      </c>
      <c r="O261" s="11"/>
      <c r="P261" s="4"/>
    </row>
    <row r="262" spans="1:16" s="5" customFormat="1" ht="43.5" customHeight="1">
      <c r="A262" s="6">
        <v>261</v>
      </c>
      <c r="B262" s="7" t="s">
        <v>547</v>
      </c>
      <c r="C262" s="8" t="s">
        <v>1231</v>
      </c>
      <c r="D262" s="7"/>
      <c r="E262" s="8" t="s">
        <v>245</v>
      </c>
      <c r="F262" s="8" t="s">
        <v>1163</v>
      </c>
      <c r="G262" s="8" t="s">
        <v>790</v>
      </c>
      <c r="H262" s="8" t="s">
        <v>320</v>
      </c>
      <c r="I262" s="8" t="s">
        <v>791</v>
      </c>
      <c r="J262" s="8" t="s">
        <v>535</v>
      </c>
      <c r="K262" s="9" t="s">
        <v>553</v>
      </c>
      <c r="L262" s="8"/>
      <c r="M262" s="9" t="s">
        <v>1164</v>
      </c>
      <c r="N262" s="25">
        <f>VLOOKUP(K262,'[1]Hoja1'!$A$2:$F$59,5,0)</f>
        <v>301236</v>
      </c>
      <c r="O262" s="11"/>
      <c r="P262" s="4"/>
    </row>
    <row r="263" spans="1:16" s="5" customFormat="1" ht="43.5" customHeight="1">
      <c r="A263" s="6">
        <v>262</v>
      </c>
      <c r="B263" s="7" t="s">
        <v>547</v>
      </c>
      <c r="C263" s="8" t="s">
        <v>1231</v>
      </c>
      <c r="D263" s="7"/>
      <c r="E263" s="8" t="s">
        <v>245</v>
      </c>
      <c r="F263" s="8" t="s">
        <v>1163</v>
      </c>
      <c r="G263" s="8" t="s">
        <v>402</v>
      </c>
      <c r="H263" s="8" t="s">
        <v>403</v>
      </c>
      <c r="I263" s="8" t="s">
        <v>858</v>
      </c>
      <c r="J263" s="8" t="s">
        <v>535</v>
      </c>
      <c r="K263" s="9" t="s">
        <v>602</v>
      </c>
      <c r="L263" s="8"/>
      <c r="M263" s="9" t="s">
        <v>1164</v>
      </c>
      <c r="N263" s="25">
        <f>VLOOKUP(K263,'[1]Hoja1'!$A$2:$F$59,5,0)</f>
        <v>66780</v>
      </c>
      <c r="O263" s="11"/>
      <c r="P263" s="4"/>
    </row>
    <row r="264" spans="1:16" s="5" customFormat="1" ht="43.5" customHeight="1">
      <c r="A264" s="6">
        <v>263</v>
      </c>
      <c r="B264" s="7" t="s">
        <v>547</v>
      </c>
      <c r="C264" s="8" t="s">
        <v>1231</v>
      </c>
      <c r="D264" s="7"/>
      <c r="E264" s="8" t="s">
        <v>245</v>
      </c>
      <c r="F264" s="8" t="s">
        <v>1163</v>
      </c>
      <c r="G264" s="8" t="s">
        <v>350</v>
      </c>
      <c r="H264" s="8" t="s">
        <v>351</v>
      </c>
      <c r="I264" s="8" t="s">
        <v>352</v>
      </c>
      <c r="J264" s="8" t="s">
        <v>535</v>
      </c>
      <c r="K264" s="9" t="s">
        <v>323</v>
      </c>
      <c r="L264" s="8"/>
      <c r="M264" s="9" t="s">
        <v>1164</v>
      </c>
      <c r="N264" s="25">
        <f>VLOOKUP(K264,'[1]Hoja1'!$A$2:$F$59,5,0)</f>
        <v>109800</v>
      </c>
      <c r="O264" s="11"/>
      <c r="P264" s="4"/>
    </row>
    <row r="265" spans="1:16" s="5" customFormat="1" ht="43.5" customHeight="1">
      <c r="A265" s="6">
        <v>264</v>
      </c>
      <c r="B265" s="7" t="s">
        <v>547</v>
      </c>
      <c r="C265" s="8" t="s">
        <v>1231</v>
      </c>
      <c r="D265" s="7"/>
      <c r="E265" s="8" t="s">
        <v>245</v>
      </c>
      <c r="F265" s="8" t="s">
        <v>1163</v>
      </c>
      <c r="G265" s="8" t="s">
        <v>974</v>
      </c>
      <c r="H265" s="8" t="s">
        <v>359</v>
      </c>
      <c r="I265" s="8" t="s">
        <v>360</v>
      </c>
      <c r="J265" s="8" t="s">
        <v>535</v>
      </c>
      <c r="K265" s="9" t="s">
        <v>566</v>
      </c>
      <c r="L265" s="8"/>
      <c r="M265" s="9" t="s">
        <v>1164</v>
      </c>
      <c r="N265" s="25">
        <f>VLOOKUP(K265,'[1]Hoja1'!$A$2:$F$59,5,0)</f>
        <v>96000</v>
      </c>
      <c r="O265" s="11"/>
      <c r="P265" s="4"/>
    </row>
    <row r="266" spans="1:16" s="5" customFormat="1" ht="43.5" customHeight="1">
      <c r="A266" s="6">
        <v>265</v>
      </c>
      <c r="B266" s="7" t="s">
        <v>547</v>
      </c>
      <c r="C266" s="8" t="s">
        <v>1231</v>
      </c>
      <c r="D266" s="7"/>
      <c r="E266" s="8" t="s">
        <v>245</v>
      </c>
      <c r="F266" s="8" t="s">
        <v>1163</v>
      </c>
      <c r="G266" s="8" t="s">
        <v>978</v>
      </c>
      <c r="H266" s="8" t="s">
        <v>320</v>
      </c>
      <c r="I266" s="8" t="s">
        <v>1007</v>
      </c>
      <c r="J266" s="8" t="s">
        <v>535</v>
      </c>
      <c r="K266" s="9" t="s">
        <v>575</v>
      </c>
      <c r="L266" s="8"/>
      <c r="M266" s="9" t="s">
        <v>1164</v>
      </c>
      <c r="N266" s="25">
        <f>VLOOKUP(K266,'[1]Hoja1'!$A$2:$F$59,5,0)</f>
        <v>60000</v>
      </c>
      <c r="O266" s="11"/>
      <c r="P266" s="4"/>
    </row>
    <row r="267" spans="1:16" s="5" customFormat="1" ht="43.5" customHeight="1">
      <c r="A267" s="6">
        <v>266</v>
      </c>
      <c r="B267" s="7" t="s">
        <v>1063</v>
      </c>
      <c r="C267" s="8" t="s">
        <v>244</v>
      </c>
      <c r="D267" s="7"/>
      <c r="E267" s="8" t="s">
        <v>245</v>
      </c>
      <c r="F267" s="8" t="s">
        <v>1064</v>
      </c>
      <c r="G267" s="8" t="s">
        <v>1015</v>
      </c>
      <c r="H267" s="8" t="s">
        <v>1016</v>
      </c>
      <c r="I267" s="8" t="s">
        <v>669</v>
      </c>
      <c r="J267" s="8" t="s">
        <v>296</v>
      </c>
      <c r="K267" s="9"/>
      <c r="L267" s="8"/>
      <c r="M267" s="9" t="s">
        <v>1065</v>
      </c>
      <c r="N267" s="25">
        <v>928290.12</v>
      </c>
      <c r="O267" s="11"/>
      <c r="P267" s="4"/>
    </row>
    <row r="268" spans="1:16" s="5" customFormat="1" ht="43.5" customHeight="1">
      <c r="A268" s="6">
        <v>267</v>
      </c>
      <c r="B268" s="7" t="s">
        <v>1066</v>
      </c>
      <c r="C268" s="8" t="s">
        <v>274</v>
      </c>
      <c r="D268" s="7"/>
      <c r="E268" s="8" t="s">
        <v>250</v>
      </c>
      <c r="F268" s="8"/>
      <c r="G268" s="8" t="s">
        <v>1067</v>
      </c>
      <c r="H268" s="8" t="s">
        <v>1068</v>
      </c>
      <c r="I268" s="8" t="s">
        <v>1069</v>
      </c>
      <c r="J268" s="8" t="s">
        <v>296</v>
      </c>
      <c r="K268" s="9"/>
      <c r="L268" s="8"/>
      <c r="M268" s="9" t="s">
        <v>1070</v>
      </c>
      <c r="N268" s="25">
        <v>589009</v>
      </c>
      <c r="O268" s="11"/>
      <c r="P268" s="4"/>
    </row>
    <row r="269" spans="1:16" s="5" customFormat="1" ht="43.5" customHeight="1">
      <c r="A269" s="6">
        <v>268</v>
      </c>
      <c r="B269" s="7" t="s">
        <v>1071</v>
      </c>
      <c r="C269" s="8" t="s">
        <v>244</v>
      </c>
      <c r="D269" s="7"/>
      <c r="E269" s="8" t="s">
        <v>245</v>
      </c>
      <c r="F269" s="8" t="s">
        <v>896</v>
      </c>
      <c r="G269" s="8" t="s">
        <v>864</v>
      </c>
      <c r="H269" s="8" t="s">
        <v>1072</v>
      </c>
      <c r="I269" s="8" t="s">
        <v>366</v>
      </c>
      <c r="J269" s="8" t="s">
        <v>296</v>
      </c>
      <c r="K269" s="9"/>
      <c r="L269" s="8"/>
      <c r="M269" s="9" t="s">
        <v>1073</v>
      </c>
      <c r="N269" s="25">
        <v>612777.3</v>
      </c>
      <c r="O269" s="11"/>
      <c r="P269" s="4"/>
    </row>
    <row r="270" spans="1:16" s="5" customFormat="1" ht="43.5" customHeight="1">
      <c r="A270" s="6">
        <v>269</v>
      </c>
      <c r="B270" s="7" t="s">
        <v>1074</v>
      </c>
      <c r="C270" s="8" t="s">
        <v>244</v>
      </c>
      <c r="D270" s="7"/>
      <c r="E270" s="8" t="s">
        <v>245</v>
      </c>
      <c r="F270" s="8" t="s">
        <v>896</v>
      </c>
      <c r="G270" s="8" t="s">
        <v>309</v>
      </c>
      <c r="H270" s="8" t="s">
        <v>432</v>
      </c>
      <c r="I270" s="8" t="s">
        <v>270</v>
      </c>
      <c r="J270" s="8" t="s">
        <v>296</v>
      </c>
      <c r="K270" s="9"/>
      <c r="L270" s="8"/>
      <c r="M270" s="9" t="s">
        <v>1075</v>
      </c>
      <c r="N270" s="25">
        <v>1417152.72</v>
      </c>
      <c r="O270" s="11"/>
      <c r="P270" s="4"/>
    </row>
    <row r="271" spans="1:16" s="5" customFormat="1" ht="43.5" customHeight="1">
      <c r="A271" s="6">
        <v>270</v>
      </c>
      <c r="B271" s="7" t="s">
        <v>1182</v>
      </c>
      <c r="C271" s="8" t="s">
        <v>292</v>
      </c>
      <c r="D271" s="7"/>
      <c r="E271" s="8" t="s">
        <v>245</v>
      </c>
      <c r="F271" s="8" t="s">
        <v>1183</v>
      </c>
      <c r="G271" s="8" t="s">
        <v>392</v>
      </c>
      <c r="H271" s="8" t="s">
        <v>273</v>
      </c>
      <c r="I271" s="8" t="s">
        <v>393</v>
      </c>
      <c r="J271" s="8" t="s">
        <v>259</v>
      </c>
      <c r="K271" s="9" t="s">
        <v>128</v>
      </c>
      <c r="L271" s="8" t="s">
        <v>304</v>
      </c>
      <c r="M271" s="9" t="s">
        <v>1181</v>
      </c>
      <c r="N271" s="25"/>
      <c r="O271" s="11" t="s">
        <v>386</v>
      </c>
      <c r="P271" s="4"/>
    </row>
    <row r="272" spans="1:16" s="5" customFormat="1" ht="43.5" customHeight="1">
      <c r="A272" s="6">
        <v>271</v>
      </c>
      <c r="B272" s="7" t="s">
        <v>1076</v>
      </c>
      <c r="C272" s="8" t="s">
        <v>261</v>
      </c>
      <c r="D272" s="7"/>
      <c r="E272" s="8" t="s">
        <v>245</v>
      </c>
      <c r="F272" s="8" t="s">
        <v>896</v>
      </c>
      <c r="G272" s="8" t="s">
        <v>1077</v>
      </c>
      <c r="H272" s="8" t="s">
        <v>545</v>
      </c>
      <c r="I272" s="8" t="s">
        <v>456</v>
      </c>
      <c r="J272" s="8" t="s">
        <v>296</v>
      </c>
      <c r="K272" s="9"/>
      <c r="L272" s="8"/>
      <c r="M272" s="9" t="s">
        <v>1078</v>
      </c>
      <c r="N272" s="25">
        <v>488790</v>
      </c>
      <c r="O272" s="11"/>
      <c r="P272" s="4"/>
    </row>
    <row r="273" spans="1:16" s="5" customFormat="1" ht="43.5" customHeight="1">
      <c r="A273" s="6">
        <v>272</v>
      </c>
      <c r="B273" s="7" t="s">
        <v>1079</v>
      </c>
      <c r="C273" s="8" t="s">
        <v>261</v>
      </c>
      <c r="D273" s="7"/>
      <c r="E273" s="8" t="s">
        <v>245</v>
      </c>
      <c r="F273" s="8" t="s">
        <v>896</v>
      </c>
      <c r="G273" s="8" t="s">
        <v>1017</v>
      </c>
      <c r="H273" s="8" t="s">
        <v>1080</v>
      </c>
      <c r="I273" s="8" t="s">
        <v>364</v>
      </c>
      <c r="J273" s="8" t="s">
        <v>296</v>
      </c>
      <c r="K273" s="9"/>
      <c r="L273" s="8"/>
      <c r="M273" s="9" t="s">
        <v>1081</v>
      </c>
      <c r="N273" s="25">
        <v>870966</v>
      </c>
      <c r="O273" s="11"/>
      <c r="P273" s="4"/>
    </row>
    <row r="274" spans="1:16" s="5" customFormat="1" ht="43.5" customHeight="1">
      <c r="A274" s="6">
        <v>273</v>
      </c>
      <c r="B274" s="7" t="s">
        <v>1082</v>
      </c>
      <c r="C274" s="8" t="s">
        <v>261</v>
      </c>
      <c r="D274" s="7"/>
      <c r="E274" s="8" t="s">
        <v>245</v>
      </c>
      <c r="F274" s="8" t="s">
        <v>909</v>
      </c>
      <c r="G274" s="8" t="s">
        <v>542</v>
      </c>
      <c r="H274" s="8" t="s">
        <v>273</v>
      </c>
      <c r="I274" s="8" t="s">
        <v>246</v>
      </c>
      <c r="J274" s="8" t="s">
        <v>296</v>
      </c>
      <c r="K274" s="9"/>
      <c r="L274" s="8"/>
      <c r="M274" s="9" t="s">
        <v>1083</v>
      </c>
      <c r="N274" s="25">
        <v>2033934.05</v>
      </c>
      <c r="O274" s="11"/>
      <c r="P274" s="4"/>
    </row>
    <row r="275" spans="1:16" s="5" customFormat="1" ht="43.5" customHeight="1">
      <c r="A275" s="6">
        <v>274</v>
      </c>
      <c r="B275" s="7" t="s">
        <v>1084</v>
      </c>
      <c r="C275" s="8" t="s">
        <v>261</v>
      </c>
      <c r="D275" s="7"/>
      <c r="E275" s="8" t="s">
        <v>245</v>
      </c>
      <c r="F275" s="8" t="s">
        <v>896</v>
      </c>
      <c r="G275" s="8" t="s">
        <v>294</v>
      </c>
      <c r="H275" s="8" t="s">
        <v>1085</v>
      </c>
      <c r="I275" s="8" t="s">
        <v>295</v>
      </c>
      <c r="J275" s="8" t="s">
        <v>296</v>
      </c>
      <c r="K275" s="9"/>
      <c r="L275" s="8"/>
      <c r="M275" s="9" t="s">
        <v>1086</v>
      </c>
      <c r="N275" s="25">
        <v>976350</v>
      </c>
      <c r="O275" s="11"/>
      <c r="P275" s="4"/>
    </row>
    <row r="276" spans="1:16" s="5" customFormat="1" ht="43.5" customHeight="1">
      <c r="A276" s="6">
        <v>275</v>
      </c>
      <c r="B276" s="7" t="s">
        <v>1087</v>
      </c>
      <c r="C276" s="8" t="s">
        <v>244</v>
      </c>
      <c r="D276" s="7"/>
      <c r="E276" s="8" t="s">
        <v>245</v>
      </c>
      <c r="F276" s="8" t="s">
        <v>896</v>
      </c>
      <c r="G276" s="8" t="s">
        <v>1088</v>
      </c>
      <c r="H276" s="8" t="s">
        <v>1089</v>
      </c>
      <c r="I276" s="8" t="s">
        <v>270</v>
      </c>
      <c r="J276" s="8" t="s">
        <v>296</v>
      </c>
      <c r="K276" s="9"/>
      <c r="L276" s="8"/>
      <c r="M276" s="9" t="s">
        <v>1090</v>
      </c>
      <c r="N276" s="25">
        <v>651972.72</v>
      </c>
      <c r="O276" s="11"/>
      <c r="P276" s="4"/>
    </row>
    <row r="277" spans="1:16" s="5" customFormat="1" ht="43.5" customHeight="1">
      <c r="A277" s="6">
        <v>276</v>
      </c>
      <c r="B277" s="7" t="s">
        <v>1091</v>
      </c>
      <c r="C277" s="8" t="s">
        <v>244</v>
      </c>
      <c r="D277" s="7"/>
      <c r="E277" s="8" t="s">
        <v>245</v>
      </c>
      <c r="F277" s="8" t="s">
        <v>896</v>
      </c>
      <c r="G277" s="8" t="s">
        <v>854</v>
      </c>
      <c r="H277" s="8" t="s">
        <v>1092</v>
      </c>
      <c r="I277" s="8" t="s">
        <v>856</v>
      </c>
      <c r="J277" s="8" t="s">
        <v>296</v>
      </c>
      <c r="K277" s="9"/>
      <c r="L277" s="8"/>
      <c r="M277" s="9" t="s">
        <v>1093</v>
      </c>
      <c r="N277" s="25">
        <v>1558106.04</v>
      </c>
      <c r="O277" s="11"/>
      <c r="P277" s="4"/>
    </row>
    <row r="278" spans="1:16" s="5" customFormat="1" ht="43.5" customHeight="1">
      <c r="A278" s="6">
        <v>277</v>
      </c>
      <c r="B278" s="7" t="s">
        <v>1094</v>
      </c>
      <c r="C278" s="8" t="s">
        <v>244</v>
      </c>
      <c r="D278" s="7"/>
      <c r="E278" s="8" t="s">
        <v>245</v>
      </c>
      <c r="F278" s="8" t="s">
        <v>896</v>
      </c>
      <c r="G278" s="8" t="s">
        <v>1067</v>
      </c>
      <c r="H278" s="8" t="s">
        <v>1068</v>
      </c>
      <c r="I278" s="8" t="s">
        <v>1069</v>
      </c>
      <c r="J278" s="8" t="s">
        <v>296</v>
      </c>
      <c r="K278" s="9"/>
      <c r="L278" s="8"/>
      <c r="M278" s="9" t="s">
        <v>1095</v>
      </c>
      <c r="N278" s="25">
        <v>1303945.38</v>
      </c>
      <c r="O278" s="11"/>
      <c r="P278" s="4"/>
    </row>
    <row r="279" spans="1:16" s="5" customFormat="1" ht="43.5" customHeight="1">
      <c r="A279" s="6">
        <v>278</v>
      </c>
      <c r="B279" s="7" t="s">
        <v>108</v>
      </c>
      <c r="C279" s="8" t="s">
        <v>1223</v>
      </c>
      <c r="D279" s="7"/>
      <c r="E279" s="8" t="s">
        <v>245</v>
      </c>
      <c r="F279" s="8" t="s">
        <v>714</v>
      </c>
      <c r="G279" s="8" t="s">
        <v>382</v>
      </c>
      <c r="H279" s="8" t="s">
        <v>857</v>
      </c>
      <c r="I279" s="8" t="s">
        <v>385</v>
      </c>
      <c r="J279" s="8" t="s">
        <v>251</v>
      </c>
      <c r="K279" s="9" t="s">
        <v>109</v>
      </c>
      <c r="L279" s="8" t="s">
        <v>243</v>
      </c>
      <c r="M279" s="9" t="s">
        <v>879</v>
      </c>
      <c r="N279" s="14">
        <v>620850</v>
      </c>
      <c r="O279" s="11" t="s">
        <v>257</v>
      </c>
      <c r="P279" s="4"/>
    </row>
    <row r="280" spans="1:16" s="5" customFormat="1" ht="43.5" customHeight="1">
      <c r="A280" s="6">
        <v>279</v>
      </c>
      <c r="B280" s="7" t="s">
        <v>70</v>
      </c>
      <c r="C280" s="8" t="s">
        <v>244</v>
      </c>
      <c r="D280" s="7"/>
      <c r="E280" s="8" t="s">
        <v>245</v>
      </c>
      <c r="F280" s="8" t="s">
        <v>897</v>
      </c>
      <c r="G280" s="8" t="s">
        <v>392</v>
      </c>
      <c r="H280" s="8" t="s">
        <v>273</v>
      </c>
      <c r="I280" s="8" t="s">
        <v>393</v>
      </c>
      <c r="J280" s="8" t="s">
        <v>252</v>
      </c>
      <c r="K280" s="9" t="s">
        <v>71</v>
      </c>
      <c r="L280" s="8" t="s">
        <v>243</v>
      </c>
      <c r="M280" s="9" t="s">
        <v>628</v>
      </c>
      <c r="N280" s="14">
        <v>2159280</v>
      </c>
      <c r="O280" s="11" t="s">
        <v>941</v>
      </c>
      <c r="P280" s="4"/>
    </row>
    <row r="281" spans="1:16" s="5" customFormat="1" ht="43.5" customHeight="1">
      <c r="A281" s="6">
        <v>280</v>
      </c>
      <c r="B281" s="7" t="s">
        <v>154</v>
      </c>
      <c r="C281" s="8" t="s">
        <v>1280</v>
      </c>
      <c r="D281" s="7"/>
      <c r="E281" s="8" t="s">
        <v>245</v>
      </c>
      <c r="F281" s="17" t="s">
        <v>898</v>
      </c>
      <c r="G281" s="8" t="s">
        <v>866</v>
      </c>
      <c r="H281" s="8" t="s">
        <v>273</v>
      </c>
      <c r="I281" s="8" t="s">
        <v>264</v>
      </c>
      <c r="J281" s="8" t="s">
        <v>251</v>
      </c>
      <c r="K281" s="9" t="s">
        <v>155</v>
      </c>
      <c r="L281" s="8" t="s">
        <v>243</v>
      </c>
      <c r="M281" s="9" t="s">
        <v>632</v>
      </c>
      <c r="N281" s="14">
        <v>660000</v>
      </c>
      <c r="O281" s="11" t="s">
        <v>926</v>
      </c>
      <c r="P281" s="4"/>
    </row>
    <row r="282" spans="1:16" s="5" customFormat="1" ht="43.5" customHeight="1">
      <c r="A282" s="6">
        <v>281</v>
      </c>
      <c r="B282" s="7" t="s">
        <v>154</v>
      </c>
      <c r="C282" s="8" t="s">
        <v>1280</v>
      </c>
      <c r="D282" s="7"/>
      <c r="E282" s="8" t="s">
        <v>245</v>
      </c>
      <c r="F282" s="17" t="s">
        <v>898</v>
      </c>
      <c r="G282" s="8" t="s">
        <v>866</v>
      </c>
      <c r="H282" s="8" t="s">
        <v>273</v>
      </c>
      <c r="I282" s="8" t="s">
        <v>264</v>
      </c>
      <c r="J282" s="8" t="s">
        <v>921</v>
      </c>
      <c r="K282" s="9" t="s">
        <v>1180</v>
      </c>
      <c r="L282" s="8" t="s">
        <v>304</v>
      </c>
      <c r="M282" s="9" t="s">
        <v>632</v>
      </c>
      <c r="N282" s="14"/>
      <c r="O282" s="11" t="s">
        <v>386</v>
      </c>
      <c r="P282" s="4"/>
    </row>
    <row r="283" spans="1:16" s="5" customFormat="1" ht="43.5" customHeight="1">
      <c r="A283" s="6">
        <v>282</v>
      </c>
      <c r="B283" s="7" t="s">
        <v>129</v>
      </c>
      <c r="C283" s="8" t="s">
        <v>244</v>
      </c>
      <c r="D283" s="7"/>
      <c r="E283" s="8" t="s">
        <v>245</v>
      </c>
      <c r="F283" s="8" t="s">
        <v>521</v>
      </c>
      <c r="G283" s="8" t="s">
        <v>862</v>
      </c>
      <c r="H283" s="8"/>
      <c r="I283" s="8" t="s">
        <v>863</v>
      </c>
      <c r="J283" s="8" t="s">
        <v>259</v>
      </c>
      <c r="K283" s="9" t="s">
        <v>130</v>
      </c>
      <c r="L283" s="8" t="s">
        <v>938</v>
      </c>
      <c r="M283" s="13" t="s">
        <v>622</v>
      </c>
      <c r="N283" s="14"/>
      <c r="O283" s="15"/>
      <c r="P283" s="4"/>
    </row>
    <row r="284" spans="1:16" s="5" customFormat="1" ht="43.5" customHeight="1">
      <c r="A284" s="6">
        <v>283</v>
      </c>
      <c r="B284" s="7" t="s">
        <v>129</v>
      </c>
      <c r="C284" s="8" t="s">
        <v>244</v>
      </c>
      <c r="D284" s="7"/>
      <c r="E284" s="8" t="s">
        <v>245</v>
      </c>
      <c r="F284" s="8" t="s">
        <v>896</v>
      </c>
      <c r="G284" s="8" t="s">
        <v>977</v>
      </c>
      <c r="H284" s="8" t="s">
        <v>1053</v>
      </c>
      <c r="I284" s="8" t="s">
        <v>503</v>
      </c>
      <c r="J284" s="8" t="s">
        <v>296</v>
      </c>
      <c r="K284" s="9"/>
      <c r="L284" s="8"/>
      <c r="M284" s="9" t="s">
        <v>622</v>
      </c>
      <c r="N284" s="25">
        <v>518316.78</v>
      </c>
      <c r="O284" s="15"/>
      <c r="P284" s="4"/>
    </row>
    <row r="285" spans="1:16" s="5" customFormat="1" ht="43.5" customHeight="1">
      <c r="A285" s="6">
        <v>284</v>
      </c>
      <c r="B285" s="7" t="s">
        <v>156</v>
      </c>
      <c r="C285" s="8" t="s">
        <v>1236</v>
      </c>
      <c r="D285" s="7"/>
      <c r="E285" s="8" t="s">
        <v>250</v>
      </c>
      <c r="F285" s="17"/>
      <c r="G285" s="8" t="s">
        <v>294</v>
      </c>
      <c r="H285" s="8"/>
      <c r="I285" s="8" t="s">
        <v>295</v>
      </c>
      <c r="J285" s="8" t="s">
        <v>259</v>
      </c>
      <c r="K285" s="9" t="s">
        <v>157</v>
      </c>
      <c r="L285" s="8" t="s">
        <v>243</v>
      </c>
      <c r="M285" s="9" t="s">
        <v>636</v>
      </c>
      <c r="N285" s="14">
        <v>455660.8</v>
      </c>
      <c r="O285" s="11" t="s">
        <v>927</v>
      </c>
      <c r="P285" s="4"/>
    </row>
    <row r="286" spans="1:16" s="5" customFormat="1" ht="43.5" customHeight="1">
      <c r="A286" s="6">
        <v>285</v>
      </c>
      <c r="B286" s="7" t="s">
        <v>547</v>
      </c>
      <c r="C286" s="8" t="s">
        <v>1231</v>
      </c>
      <c r="D286" s="7"/>
      <c r="E286" s="8" t="s">
        <v>245</v>
      </c>
      <c r="F286" s="17" t="s">
        <v>761</v>
      </c>
      <c r="G286" s="8" t="s">
        <v>970</v>
      </c>
      <c r="H286" s="8" t="s">
        <v>998</v>
      </c>
      <c r="I286" s="8" t="s">
        <v>1006</v>
      </c>
      <c r="J286" s="8" t="s">
        <v>1018</v>
      </c>
      <c r="K286" s="9" t="s">
        <v>558</v>
      </c>
      <c r="L286" s="8"/>
      <c r="M286" s="9" t="s">
        <v>1179</v>
      </c>
      <c r="N286" s="14">
        <v>105465</v>
      </c>
      <c r="O286" s="11"/>
      <c r="P286" s="4"/>
    </row>
    <row r="287" spans="1:16" s="5" customFormat="1" ht="43.5" customHeight="1">
      <c r="A287" s="6">
        <v>286</v>
      </c>
      <c r="B287" s="7" t="s">
        <v>72</v>
      </c>
      <c r="C287" s="8" t="s">
        <v>261</v>
      </c>
      <c r="D287" s="7"/>
      <c r="E287" s="8" t="s">
        <v>245</v>
      </c>
      <c r="F287" s="17"/>
      <c r="G287" s="8" t="s">
        <v>901</v>
      </c>
      <c r="H287" s="8" t="s">
        <v>813</v>
      </c>
      <c r="I287" s="8" t="s">
        <v>295</v>
      </c>
      <c r="J287" s="8" t="s">
        <v>259</v>
      </c>
      <c r="K287" s="9" t="s">
        <v>73</v>
      </c>
      <c r="L287" s="8" t="s">
        <v>243</v>
      </c>
      <c r="M287" s="9" t="s">
        <v>635</v>
      </c>
      <c r="N287" s="14">
        <v>866404</v>
      </c>
      <c r="O287" s="11" t="s">
        <v>948</v>
      </c>
      <c r="P287" s="4"/>
    </row>
    <row r="288" spans="1:16" s="5" customFormat="1" ht="43.5" customHeight="1">
      <c r="A288" s="6">
        <v>287</v>
      </c>
      <c r="B288" s="7" t="s">
        <v>172</v>
      </c>
      <c r="C288" s="8" t="s">
        <v>244</v>
      </c>
      <c r="D288" s="7"/>
      <c r="E288" s="8" t="s">
        <v>245</v>
      </c>
      <c r="F288" s="8" t="s">
        <v>905</v>
      </c>
      <c r="G288" s="8" t="s">
        <v>332</v>
      </c>
      <c r="H288" s="8" t="s">
        <v>273</v>
      </c>
      <c r="I288" s="8" t="s">
        <v>868</v>
      </c>
      <c r="J288" s="8" t="s">
        <v>252</v>
      </c>
      <c r="K288" s="9" t="s">
        <v>173</v>
      </c>
      <c r="L288" s="8" t="s">
        <v>243</v>
      </c>
      <c r="M288" s="9" t="s">
        <v>643</v>
      </c>
      <c r="N288" s="14">
        <v>750238.5</v>
      </c>
      <c r="O288" s="11" t="s">
        <v>950</v>
      </c>
      <c r="P288" s="4"/>
    </row>
    <row r="289" spans="1:16" s="5" customFormat="1" ht="43.5" customHeight="1">
      <c r="A289" s="6">
        <v>288</v>
      </c>
      <c r="B289" s="7" t="s">
        <v>164</v>
      </c>
      <c r="C289" s="8" t="s">
        <v>1221</v>
      </c>
      <c r="D289" s="7">
        <v>1000</v>
      </c>
      <c r="E289" s="8" t="s">
        <v>250</v>
      </c>
      <c r="F289" s="8"/>
      <c r="G289" s="8" t="s">
        <v>254</v>
      </c>
      <c r="H289" s="8" t="s">
        <v>288</v>
      </c>
      <c r="I289" s="8" t="s">
        <v>246</v>
      </c>
      <c r="J289" s="8" t="s">
        <v>252</v>
      </c>
      <c r="K289" s="9" t="s">
        <v>165</v>
      </c>
      <c r="L289" s="8" t="s">
        <v>243</v>
      </c>
      <c r="M289" s="9" t="s">
        <v>639</v>
      </c>
      <c r="N289" s="14">
        <v>1217750</v>
      </c>
      <c r="O289" s="11" t="s">
        <v>928</v>
      </c>
      <c r="P289" s="4"/>
    </row>
    <row r="290" spans="1:16" s="5" customFormat="1" ht="43.5" customHeight="1">
      <c r="A290" s="6">
        <v>289</v>
      </c>
      <c r="B290" s="7" t="s">
        <v>59</v>
      </c>
      <c r="C290" s="8" t="s">
        <v>244</v>
      </c>
      <c r="D290" s="7"/>
      <c r="E290" s="8" t="s">
        <v>245</v>
      </c>
      <c r="F290" s="17" t="s">
        <v>899</v>
      </c>
      <c r="G290" s="8" t="s">
        <v>313</v>
      </c>
      <c r="H290" s="8" t="s">
        <v>900</v>
      </c>
      <c r="I290" s="8" t="s">
        <v>246</v>
      </c>
      <c r="J290" s="8" t="s">
        <v>252</v>
      </c>
      <c r="K290" s="9" t="s">
        <v>60</v>
      </c>
      <c r="L290" s="8" t="s">
        <v>243</v>
      </c>
      <c r="M290" s="9" t="s">
        <v>634</v>
      </c>
      <c r="N290" s="14">
        <v>3819621.35</v>
      </c>
      <c r="O290" s="11" t="s">
        <v>342</v>
      </c>
      <c r="P290" s="4"/>
    </row>
    <row r="291" spans="1:16" s="5" customFormat="1" ht="43.5" customHeight="1">
      <c r="A291" s="6">
        <v>290</v>
      </c>
      <c r="B291" s="7" t="s">
        <v>168</v>
      </c>
      <c r="C291" s="8" t="s">
        <v>1238</v>
      </c>
      <c r="D291" s="7"/>
      <c r="E291" s="8" t="s">
        <v>250</v>
      </c>
      <c r="F291" s="8"/>
      <c r="G291" s="8" t="s">
        <v>254</v>
      </c>
      <c r="H291" s="8" t="s">
        <v>288</v>
      </c>
      <c r="I291" s="8" t="s">
        <v>246</v>
      </c>
      <c r="J291" s="8" t="s">
        <v>252</v>
      </c>
      <c r="K291" s="9" t="s">
        <v>169</v>
      </c>
      <c r="L291" s="8" t="s">
        <v>243</v>
      </c>
      <c r="M291" s="9" t="s">
        <v>641</v>
      </c>
      <c r="N291" s="14">
        <f>2251355.04+1022949</f>
        <v>3274304.04</v>
      </c>
      <c r="O291" s="11" t="s">
        <v>949</v>
      </c>
      <c r="P291" s="4"/>
    </row>
    <row r="292" spans="1:16" s="5" customFormat="1" ht="43.5" customHeight="1">
      <c r="A292" s="6">
        <v>291</v>
      </c>
      <c r="B292" s="7" t="s">
        <v>174</v>
      </c>
      <c r="C292" s="8" t="s">
        <v>906</v>
      </c>
      <c r="D292" s="7"/>
      <c r="E292" s="8" t="s">
        <v>250</v>
      </c>
      <c r="F292" s="8"/>
      <c r="G292" s="8" t="s">
        <v>543</v>
      </c>
      <c r="H292" s="8" t="s">
        <v>544</v>
      </c>
      <c r="I292" s="8" t="s">
        <v>246</v>
      </c>
      <c r="J292" s="8" t="s">
        <v>345</v>
      </c>
      <c r="K292" s="9" t="s">
        <v>175</v>
      </c>
      <c r="L292" s="8" t="s">
        <v>243</v>
      </c>
      <c r="M292" s="9" t="s">
        <v>651</v>
      </c>
      <c r="N292" s="14">
        <v>9794001.66</v>
      </c>
      <c r="O292" s="11" t="s">
        <v>952</v>
      </c>
      <c r="P292" s="4"/>
    </row>
    <row r="293" spans="1:16" s="5" customFormat="1" ht="43.5" customHeight="1">
      <c r="A293" s="6">
        <v>292</v>
      </c>
      <c r="B293" s="7" t="s">
        <v>126</v>
      </c>
      <c r="C293" s="8" t="s">
        <v>261</v>
      </c>
      <c r="D293" s="7"/>
      <c r="E293" s="8" t="s">
        <v>245</v>
      </c>
      <c r="F293" s="8" t="s">
        <v>894</v>
      </c>
      <c r="G293" s="8" t="s">
        <v>256</v>
      </c>
      <c r="H293" s="8" t="s">
        <v>291</v>
      </c>
      <c r="I293" s="8" t="s">
        <v>246</v>
      </c>
      <c r="J293" s="8" t="s">
        <v>345</v>
      </c>
      <c r="K293" s="9" t="s">
        <v>127</v>
      </c>
      <c r="L293" s="8" t="s">
        <v>243</v>
      </c>
      <c r="M293" s="9" t="s">
        <v>620</v>
      </c>
      <c r="N293" s="14">
        <v>13200000</v>
      </c>
      <c r="O293" s="11" t="s">
        <v>937</v>
      </c>
      <c r="P293" s="4"/>
    </row>
    <row r="294" spans="1:27" s="5" customFormat="1" ht="43.5" customHeight="1">
      <c r="A294" s="6">
        <v>293</v>
      </c>
      <c r="B294" s="7" t="s">
        <v>66</v>
      </c>
      <c r="C294" s="8" t="s">
        <v>261</v>
      </c>
      <c r="D294" s="7"/>
      <c r="E294" s="8" t="s">
        <v>348</v>
      </c>
      <c r="F294" s="8" t="s">
        <v>920</v>
      </c>
      <c r="G294" s="8" t="s">
        <v>277</v>
      </c>
      <c r="H294" s="8" t="s">
        <v>288</v>
      </c>
      <c r="I294" s="8" t="s">
        <v>246</v>
      </c>
      <c r="J294" s="8" t="s">
        <v>345</v>
      </c>
      <c r="K294" s="9" t="s">
        <v>67</v>
      </c>
      <c r="L294" s="8" t="s">
        <v>243</v>
      </c>
      <c r="M294" s="9" t="s">
        <v>877</v>
      </c>
      <c r="N294" s="10">
        <v>8731339</v>
      </c>
      <c r="O294" s="11" t="s">
        <v>448</v>
      </c>
      <c r="P294" s="4"/>
      <c r="T294" s="4"/>
      <c r="U294" s="4"/>
      <c r="V294" s="4"/>
      <c r="W294" s="4"/>
      <c r="X294" s="4"/>
      <c r="Y294" s="4"/>
      <c r="Z294" s="4"/>
      <c r="AA294" s="4"/>
    </row>
    <row r="295" spans="1:27" s="5" customFormat="1" ht="43.5" customHeight="1">
      <c r="A295" s="6">
        <v>294</v>
      </c>
      <c r="B295" s="7" t="s">
        <v>170</v>
      </c>
      <c r="C295" s="8" t="s">
        <v>1245</v>
      </c>
      <c r="D295" s="7"/>
      <c r="E295" s="8" t="s">
        <v>904</v>
      </c>
      <c r="F295" s="8"/>
      <c r="G295" s="8" t="s">
        <v>267</v>
      </c>
      <c r="H295" s="8" t="s">
        <v>466</v>
      </c>
      <c r="I295" s="8" t="s">
        <v>246</v>
      </c>
      <c r="J295" s="8" t="s">
        <v>345</v>
      </c>
      <c r="K295" s="9" t="s">
        <v>171</v>
      </c>
      <c r="L295" s="8" t="s">
        <v>243</v>
      </c>
      <c r="M295" s="9" t="s">
        <v>642</v>
      </c>
      <c r="N295" s="14">
        <v>5858276.04</v>
      </c>
      <c r="O295" s="11" t="s">
        <v>917</v>
      </c>
      <c r="P295" s="4"/>
      <c r="T295" s="4"/>
      <c r="U295" s="4"/>
      <c r="V295" s="4"/>
      <c r="W295" s="4"/>
      <c r="X295" s="4"/>
      <c r="Y295" s="4"/>
      <c r="Z295" s="4"/>
      <c r="AA295" s="4"/>
    </row>
    <row r="296" spans="1:27" s="5" customFormat="1" ht="43.5" customHeight="1">
      <c r="A296" s="6">
        <v>295</v>
      </c>
      <c r="B296" s="7" t="s">
        <v>730</v>
      </c>
      <c r="C296" s="8" t="s">
        <v>353</v>
      </c>
      <c r="D296" s="7"/>
      <c r="E296" s="8" t="s">
        <v>413</v>
      </c>
      <c r="F296" s="8" t="s">
        <v>731</v>
      </c>
      <c r="G296" s="8" t="s">
        <v>276</v>
      </c>
      <c r="H296" s="8" t="s">
        <v>298</v>
      </c>
      <c r="I296" s="8" t="s">
        <v>246</v>
      </c>
      <c r="J296" s="8" t="s">
        <v>469</v>
      </c>
      <c r="K296" s="9" t="s">
        <v>732</v>
      </c>
      <c r="L296" s="8" t="s">
        <v>243</v>
      </c>
      <c r="M296" s="16" t="s">
        <v>733</v>
      </c>
      <c r="N296" s="10">
        <v>16153600</v>
      </c>
      <c r="O296" s="11" t="s">
        <v>249</v>
      </c>
      <c r="P296" s="4"/>
      <c r="T296" s="4"/>
      <c r="U296" s="4"/>
      <c r="V296" s="4"/>
      <c r="W296" s="4"/>
      <c r="X296" s="4"/>
      <c r="Y296" s="4"/>
      <c r="Z296" s="4"/>
      <c r="AA296" s="4"/>
    </row>
    <row r="297" spans="1:27" s="5" customFormat="1" ht="43.5" customHeight="1">
      <c r="A297" s="6">
        <v>296</v>
      </c>
      <c r="B297" s="7" t="s">
        <v>204</v>
      </c>
      <c r="C297" s="8" t="s">
        <v>1236</v>
      </c>
      <c r="D297" s="7"/>
      <c r="E297" s="8" t="s">
        <v>250</v>
      </c>
      <c r="F297" s="8"/>
      <c r="G297" s="8" t="s">
        <v>311</v>
      </c>
      <c r="H297" s="8" t="s">
        <v>551</v>
      </c>
      <c r="I297" s="8" t="s">
        <v>786</v>
      </c>
      <c r="J297" s="8" t="s">
        <v>259</v>
      </c>
      <c r="K297" s="9" t="s">
        <v>205</v>
      </c>
      <c r="L297" s="8" t="s">
        <v>243</v>
      </c>
      <c r="M297" s="9" t="s">
        <v>656</v>
      </c>
      <c r="N297" s="14">
        <f>327000+512710</f>
        <v>839710</v>
      </c>
      <c r="O297" s="11" t="s">
        <v>930</v>
      </c>
      <c r="P297" s="4"/>
      <c r="T297" s="4"/>
      <c r="U297" s="4"/>
      <c r="V297" s="4"/>
      <c r="W297" s="4"/>
      <c r="X297" s="4"/>
      <c r="Y297" s="4"/>
      <c r="Z297" s="4"/>
      <c r="AA297" s="4"/>
    </row>
    <row r="298" spans="1:27" s="5" customFormat="1" ht="43.5" customHeight="1">
      <c r="A298" s="6">
        <v>297</v>
      </c>
      <c r="B298" s="7" t="s">
        <v>192</v>
      </c>
      <c r="C298" s="8" t="s">
        <v>1266</v>
      </c>
      <c r="D298" s="7"/>
      <c r="E298" s="8" t="s">
        <v>250</v>
      </c>
      <c r="F298" s="8"/>
      <c r="G298" s="8" t="s">
        <v>254</v>
      </c>
      <c r="H298" s="8" t="s">
        <v>288</v>
      </c>
      <c r="I298" s="8" t="s">
        <v>246</v>
      </c>
      <c r="J298" s="8" t="s">
        <v>259</v>
      </c>
      <c r="K298" s="9" t="s">
        <v>193</v>
      </c>
      <c r="L298" s="8" t="s">
        <v>243</v>
      </c>
      <c r="M298" s="9" t="s">
        <v>649</v>
      </c>
      <c r="N298" s="14">
        <v>2719170</v>
      </c>
      <c r="O298" s="11" t="s">
        <v>493</v>
      </c>
      <c r="P298" s="4"/>
      <c r="T298" s="4"/>
      <c r="U298" s="4"/>
      <c r="V298" s="4"/>
      <c r="W298" s="4"/>
      <c r="X298" s="4"/>
      <c r="Y298" s="4"/>
      <c r="Z298" s="4"/>
      <c r="AA298" s="4"/>
    </row>
    <row r="299" spans="1:27" s="5" customFormat="1" ht="43.5" customHeight="1">
      <c r="A299" s="6">
        <v>298</v>
      </c>
      <c r="B299" s="7" t="s">
        <v>144</v>
      </c>
      <c r="C299" s="8" t="s">
        <v>1243</v>
      </c>
      <c r="D299" s="7">
        <v>2000</v>
      </c>
      <c r="E299" s="8" t="s">
        <v>250</v>
      </c>
      <c r="F299" s="17"/>
      <c r="G299" s="8" t="s">
        <v>254</v>
      </c>
      <c r="H299" s="17" t="s">
        <v>288</v>
      </c>
      <c r="I299" s="8" t="s">
        <v>246</v>
      </c>
      <c r="J299" s="8" t="s">
        <v>345</v>
      </c>
      <c r="K299" s="9" t="s">
        <v>145</v>
      </c>
      <c r="L299" s="8" t="s">
        <v>243</v>
      </c>
      <c r="M299" s="9" t="s">
        <v>626</v>
      </c>
      <c r="N299" s="14">
        <v>29797660</v>
      </c>
      <c r="O299" s="11" t="s">
        <v>940</v>
      </c>
      <c r="P299" s="4"/>
      <c r="T299" s="4"/>
      <c r="U299" s="4"/>
      <c r="V299" s="4"/>
      <c r="W299" s="4"/>
      <c r="X299" s="4"/>
      <c r="Y299" s="4"/>
      <c r="Z299" s="4"/>
      <c r="AA299" s="4"/>
    </row>
    <row r="300" spans="1:27" s="5" customFormat="1" ht="43.5" customHeight="1">
      <c r="A300" s="6">
        <v>299</v>
      </c>
      <c r="B300" s="7" t="s">
        <v>182</v>
      </c>
      <c r="C300" s="8" t="s">
        <v>1228</v>
      </c>
      <c r="D300" s="7"/>
      <c r="E300" s="8" t="s">
        <v>250</v>
      </c>
      <c r="F300" s="8"/>
      <c r="G300" s="8" t="s">
        <v>256</v>
      </c>
      <c r="H300" s="8" t="s">
        <v>291</v>
      </c>
      <c r="I300" s="8" t="s">
        <v>246</v>
      </c>
      <c r="J300" s="8" t="s">
        <v>252</v>
      </c>
      <c r="K300" s="9" t="s">
        <v>183</v>
      </c>
      <c r="L300" s="8" t="s">
        <v>243</v>
      </c>
      <c r="M300" s="9" t="s">
        <v>645</v>
      </c>
      <c r="N300" s="14">
        <v>2516258</v>
      </c>
      <c r="O300" s="11" t="s">
        <v>951</v>
      </c>
      <c r="P300" s="4"/>
      <c r="T300" s="4"/>
      <c r="U300" s="4"/>
      <c r="V300" s="4"/>
      <c r="W300" s="4"/>
      <c r="X300" s="4"/>
      <c r="Y300" s="4"/>
      <c r="Z300" s="4"/>
      <c r="AA300" s="4"/>
    </row>
    <row r="301" spans="1:27" s="5" customFormat="1" ht="43.5" customHeight="1">
      <c r="A301" s="6">
        <v>300</v>
      </c>
      <c r="B301" s="7" t="s">
        <v>198</v>
      </c>
      <c r="C301" s="8" t="s">
        <v>892</v>
      </c>
      <c r="D301" s="7"/>
      <c r="E301" s="8" t="s">
        <v>250</v>
      </c>
      <c r="F301" s="8"/>
      <c r="G301" s="8" t="s">
        <v>355</v>
      </c>
      <c r="H301" s="8" t="s">
        <v>356</v>
      </c>
      <c r="I301" s="8" t="s">
        <v>262</v>
      </c>
      <c r="J301" s="8" t="s">
        <v>259</v>
      </c>
      <c r="K301" s="9" t="s">
        <v>199</v>
      </c>
      <c r="L301" s="8" t="s">
        <v>243</v>
      </c>
      <c r="M301" s="9" t="s">
        <v>653</v>
      </c>
      <c r="N301" s="14">
        <v>1245460</v>
      </c>
      <c r="O301" s="11" t="s">
        <v>654</v>
      </c>
      <c r="P301" s="4"/>
      <c r="T301" s="4"/>
      <c r="U301" s="4"/>
      <c r="V301" s="4"/>
      <c r="W301" s="4"/>
      <c r="X301" s="4"/>
      <c r="Y301" s="4"/>
      <c r="Z301" s="4"/>
      <c r="AA301" s="4"/>
    </row>
    <row r="302" spans="1:27" s="5" customFormat="1" ht="43.5" customHeight="1">
      <c r="A302" s="6">
        <v>301</v>
      </c>
      <c r="B302" s="7" t="s">
        <v>186</v>
      </c>
      <c r="C302" s="8" t="s">
        <v>1283</v>
      </c>
      <c r="D302" s="7"/>
      <c r="E302" s="8" t="s">
        <v>895</v>
      </c>
      <c r="F302" s="8"/>
      <c r="G302" s="8" t="s">
        <v>320</v>
      </c>
      <c r="H302" s="8" t="s">
        <v>273</v>
      </c>
      <c r="I302" s="8"/>
      <c r="J302" s="8" t="s">
        <v>252</v>
      </c>
      <c r="K302" s="9" t="s">
        <v>187</v>
      </c>
      <c r="L302" s="8" t="s">
        <v>243</v>
      </c>
      <c r="M302" s="9" t="s">
        <v>647</v>
      </c>
      <c r="N302" s="14">
        <f>444642+2565164</f>
        <v>3009806</v>
      </c>
      <c r="O302" s="11" t="s">
        <v>946</v>
      </c>
      <c r="P302" s="4"/>
      <c r="T302" s="4"/>
      <c r="U302" s="4"/>
      <c r="V302" s="4"/>
      <c r="W302" s="4"/>
      <c r="X302" s="4"/>
      <c r="Y302" s="4"/>
      <c r="Z302" s="4"/>
      <c r="AA302" s="4"/>
    </row>
    <row r="303" spans="1:27" s="5" customFormat="1" ht="43.5" customHeight="1">
      <c r="A303" s="6">
        <v>302</v>
      </c>
      <c r="B303" s="7" t="s">
        <v>1096</v>
      </c>
      <c r="C303" s="8" t="s">
        <v>1281</v>
      </c>
      <c r="D303" s="7">
        <v>3</v>
      </c>
      <c r="E303" s="8" t="s">
        <v>250</v>
      </c>
      <c r="F303" s="8"/>
      <c r="G303" s="8" t="s">
        <v>355</v>
      </c>
      <c r="H303" s="8" t="s">
        <v>1044</v>
      </c>
      <c r="I303" s="8" t="s">
        <v>262</v>
      </c>
      <c r="J303" s="8" t="s">
        <v>1018</v>
      </c>
      <c r="K303" s="9"/>
      <c r="L303" s="8"/>
      <c r="M303" s="9" t="s">
        <v>1097</v>
      </c>
      <c r="N303" s="25">
        <v>72567</v>
      </c>
      <c r="O303" s="11"/>
      <c r="P303" s="4"/>
      <c r="T303" s="4"/>
      <c r="U303" s="4"/>
      <c r="V303" s="4"/>
      <c r="W303" s="4"/>
      <c r="X303" s="4"/>
      <c r="Y303" s="4"/>
      <c r="Z303" s="4"/>
      <c r="AA303" s="4"/>
    </row>
    <row r="304" spans="1:27" s="5" customFormat="1" ht="43.5" customHeight="1">
      <c r="A304" s="6">
        <v>303</v>
      </c>
      <c r="B304" s="7" t="s">
        <v>1098</v>
      </c>
      <c r="C304" s="8" t="s">
        <v>1280</v>
      </c>
      <c r="D304" s="7"/>
      <c r="E304" s="8" t="s">
        <v>348</v>
      </c>
      <c r="F304" s="8"/>
      <c r="G304" s="8" t="s">
        <v>355</v>
      </c>
      <c r="H304" s="8" t="s">
        <v>1044</v>
      </c>
      <c r="I304" s="8" t="s">
        <v>262</v>
      </c>
      <c r="J304" s="8" t="s">
        <v>296</v>
      </c>
      <c r="K304" s="9"/>
      <c r="L304" s="8"/>
      <c r="M304" s="9" t="s">
        <v>1099</v>
      </c>
      <c r="N304" s="25">
        <v>2319139.36</v>
      </c>
      <c r="O304" s="11"/>
      <c r="P304" s="4"/>
      <c r="T304" s="4"/>
      <c r="U304" s="4"/>
      <c r="V304" s="4"/>
      <c r="W304" s="4"/>
      <c r="X304" s="4"/>
      <c r="Y304" s="4"/>
      <c r="Z304" s="4"/>
      <c r="AA304" s="4"/>
    </row>
    <row r="305" spans="1:27" s="5" customFormat="1" ht="43.5" customHeight="1">
      <c r="A305" s="6">
        <v>304</v>
      </c>
      <c r="B305" s="7" t="s">
        <v>1100</v>
      </c>
      <c r="C305" s="8" t="s">
        <v>1273</v>
      </c>
      <c r="D305" s="7">
        <v>180</v>
      </c>
      <c r="E305" s="8" t="s">
        <v>250</v>
      </c>
      <c r="F305" s="8"/>
      <c r="G305" s="8" t="s">
        <v>254</v>
      </c>
      <c r="H305" s="8" t="s">
        <v>288</v>
      </c>
      <c r="I305" s="8" t="s">
        <v>246</v>
      </c>
      <c r="J305" s="8" t="s">
        <v>296</v>
      </c>
      <c r="K305" s="9"/>
      <c r="L305" s="8"/>
      <c r="M305" s="9" t="s">
        <v>1101</v>
      </c>
      <c r="N305" s="25">
        <v>4050000</v>
      </c>
      <c r="O305" s="11"/>
      <c r="P305" s="4"/>
      <c r="T305" s="4"/>
      <c r="U305" s="4"/>
      <c r="V305" s="4"/>
      <c r="W305" s="4"/>
      <c r="X305" s="4"/>
      <c r="Y305" s="4"/>
      <c r="Z305" s="4"/>
      <c r="AA305" s="4"/>
    </row>
    <row r="306" spans="1:27" s="5" customFormat="1" ht="43.5" customHeight="1">
      <c r="A306" s="6">
        <v>305</v>
      </c>
      <c r="B306" s="7" t="s">
        <v>1102</v>
      </c>
      <c r="C306" s="8" t="s">
        <v>244</v>
      </c>
      <c r="D306" s="7"/>
      <c r="E306" s="8" t="s">
        <v>245</v>
      </c>
      <c r="F306" s="8" t="s">
        <v>1103</v>
      </c>
      <c r="G306" s="8" t="s">
        <v>1104</v>
      </c>
      <c r="H306" s="8" t="s">
        <v>1105</v>
      </c>
      <c r="I306" s="8" t="s">
        <v>868</v>
      </c>
      <c r="J306" s="8" t="s">
        <v>296</v>
      </c>
      <c r="K306" s="9"/>
      <c r="L306" s="8"/>
      <c r="M306" s="9" t="s">
        <v>1106</v>
      </c>
      <c r="N306" s="25">
        <v>2018511.28</v>
      </c>
      <c r="O306" s="11"/>
      <c r="P306" s="4"/>
      <c r="T306" s="4"/>
      <c r="U306" s="4"/>
      <c r="V306" s="4"/>
      <c r="W306" s="4"/>
      <c r="X306" s="4"/>
      <c r="Y306" s="4"/>
      <c r="Z306" s="4"/>
      <c r="AA306" s="4"/>
    </row>
    <row r="307" spans="1:27" s="5" customFormat="1" ht="43.5" customHeight="1">
      <c r="A307" s="6">
        <v>306</v>
      </c>
      <c r="B307" s="7" t="s">
        <v>1107</v>
      </c>
      <c r="C307" s="8" t="s">
        <v>1253</v>
      </c>
      <c r="D307" s="7"/>
      <c r="E307" s="8" t="s">
        <v>245</v>
      </c>
      <c r="F307" s="8" t="s">
        <v>909</v>
      </c>
      <c r="G307" s="8" t="s">
        <v>382</v>
      </c>
      <c r="H307" s="8" t="s">
        <v>1108</v>
      </c>
      <c r="I307" s="8" t="s">
        <v>385</v>
      </c>
      <c r="J307" s="8" t="s">
        <v>296</v>
      </c>
      <c r="K307" s="9"/>
      <c r="L307" s="8"/>
      <c r="M307" s="9" t="s">
        <v>655</v>
      </c>
      <c r="N307" s="25">
        <v>312405</v>
      </c>
      <c r="O307" s="11"/>
      <c r="P307" s="4"/>
      <c r="T307" s="4"/>
      <c r="U307" s="4"/>
      <c r="V307" s="4"/>
      <c r="W307" s="4"/>
      <c r="X307" s="4"/>
      <c r="Y307" s="4"/>
      <c r="Z307" s="4"/>
      <c r="AA307" s="4"/>
    </row>
    <row r="308" spans="1:27" s="5" customFormat="1" ht="43.5" customHeight="1">
      <c r="A308" s="6">
        <v>307</v>
      </c>
      <c r="B308" s="7" t="s">
        <v>202</v>
      </c>
      <c r="C308" s="8" t="s">
        <v>1253</v>
      </c>
      <c r="D308" s="7"/>
      <c r="E308" s="8" t="s">
        <v>245</v>
      </c>
      <c r="F308" s="8" t="s">
        <v>887</v>
      </c>
      <c r="G308" s="8" t="s">
        <v>382</v>
      </c>
      <c r="H308" s="8" t="s">
        <v>608</v>
      </c>
      <c r="I308" s="8" t="s">
        <v>447</v>
      </c>
      <c r="J308" s="8" t="s">
        <v>259</v>
      </c>
      <c r="K308" s="9" t="s">
        <v>203</v>
      </c>
      <c r="L308" s="8" t="s">
        <v>304</v>
      </c>
      <c r="M308" s="13" t="s">
        <v>655</v>
      </c>
      <c r="N308" s="14"/>
      <c r="O308" s="15" t="s">
        <v>386</v>
      </c>
      <c r="P308" s="4"/>
      <c r="T308" s="4"/>
      <c r="U308" s="4"/>
      <c r="V308" s="4"/>
      <c r="W308" s="4"/>
      <c r="X308" s="4"/>
      <c r="Y308" s="4"/>
      <c r="Z308" s="4"/>
      <c r="AA308" s="4"/>
    </row>
    <row r="309" spans="1:27" s="5" customFormat="1" ht="43.5" customHeight="1">
      <c r="A309" s="6">
        <v>308</v>
      </c>
      <c r="B309" s="7" t="s">
        <v>217</v>
      </c>
      <c r="C309" s="8" t="s">
        <v>1280</v>
      </c>
      <c r="D309" s="7">
        <v>6</v>
      </c>
      <c r="E309" s="8" t="s">
        <v>245</v>
      </c>
      <c r="F309" s="8" t="s">
        <v>1178</v>
      </c>
      <c r="G309" s="8" t="s">
        <v>287</v>
      </c>
      <c r="H309" s="8" t="s">
        <v>273</v>
      </c>
      <c r="I309" s="8" t="s">
        <v>246</v>
      </c>
      <c r="J309" s="8" t="s">
        <v>259</v>
      </c>
      <c r="K309" s="9" t="s">
        <v>218</v>
      </c>
      <c r="L309" s="8" t="s">
        <v>243</v>
      </c>
      <c r="M309" s="13" t="s">
        <v>1177</v>
      </c>
      <c r="N309" s="14">
        <v>936000</v>
      </c>
      <c r="O309" s="15" t="s">
        <v>499</v>
      </c>
      <c r="P309" s="4"/>
      <c r="T309" s="4"/>
      <c r="U309" s="4"/>
      <c r="V309" s="4"/>
      <c r="W309" s="4"/>
      <c r="X309" s="4"/>
      <c r="Y309" s="4"/>
      <c r="Z309" s="4"/>
      <c r="AA309" s="4"/>
    </row>
    <row r="310" spans="1:27" s="5" customFormat="1" ht="43.5" customHeight="1">
      <c r="A310" s="6">
        <v>309</v>
      </c>
      <c r="B310" s="7" t="s">
        <v>162</v>
      </c>
      <c r="C310" s="8" t="s">
        <v>244</v>
      </c>
      <c r="D310" s="7"/>
      <c r="E310" s="8" t="s">
        <v>245</v>
      </c>
      <c r="F310" s="8" t="s">
        <v>903</v>
      </c>
      <c r="G310" s="8" t="s">
        <v>301</v>
      </c>
      <c r="H310" s="8" t="s">
        <v>517</v>
      </c>
      <c r="I310" s="8" t="s">
        <v>246</v>
      </c>
      <c r="J310" s="8" t="s">
        <v>252</v>
      </c>
      <c r="K310" s="9" t="s">
        <v>163</v>
      </c>
      <c r="L310" s="8" t="s">
        <v>2</v>
      </c>
      <c r="M310" s="13" t="s">
        <v>638</v>
      </c>
      <c r="N310" s="14"/>
      <c r="O310" s="15"/>
      <c r="P310" s="4"/>
      <c r="T310" s="4"/>
      <c r="U310" s="4"/>
      <c r="V310" s="4"/>
      <c r="W310" s="4"/>
      <c r="X310" s="4"/>
      <c r="Y310" s="4"/>
      <c r="Z310" s="4"/>
      <c r="AA310" s="4"/>
    </row>
    <row r="311" spans="1:27" s="5" customFormat="1" ht="43.5" customHeight="1">
      <c r="A311" s="6">
        <v>310</v>
      </c>
      <c r="B311" s="7" t="s">
        <v>215</v>
      </c>
      <c r="C311" s="8" t="s">
        <v>1285</v>
      </c>
      <c r="D311" s="7"/>
      <c r="E311" s="8" t="s">
        <v>250</v>
      </c>
      <c r="F311" s="8"/>
      <c r="G311" s="8" t="s">
        <v>254</v>
      </c>
      <c r="H311" s="8" t="s">
        <v>288</v>
      </c>
      <c r="I311" s="8" t="s">
        <v>246</v>
      </c>
      <c r="J311" s="8" t="s">
        <v>259</v>
      </c>
      <c r="K311" s="9" t="s">
        <v>216</v>
      </c>
      <c r="L311" s="8" t="s">
        <v>243</v>
      </c>
      <c r="M311" s="9" t="s">
        <v>661</v>
      </c>
      <c r="N311" s="14">
        <v>539960</v>
      </c>
      <c r="O311" s="11" t="s">
        <v>305</v>
      </c>
      <c r="P311" s="4"/>
      <c r="T311" s="4"/>
      <c r="U311" s="4"/>
      <c r="V311" s="4"/>
      <c r="W311" s="4"/>
      <c r="X311" s="4"/>
      <c r="Y311" s="4"/>
      <c r="Z311" s="4"/>
      <c r="AA311" s="4"/>
    </row>
    <row r="312" spans="1:27" s="5" customFormat="1" ht="43.5" customHeight="1">
      <c r="A312" s="6">
        <v>311</v>
      </c>
      <c r="B312" s="7" t="s">
        <v>1175</v>
      </c>
      <c r="C312" s="8" t="s">
        <v>1176</v>
      </c>
      <c r="D312" s="7"/>
      <c r="E312" s="8" t="s">
        <v>245</v>
      </c>
      <c r="F312" s="8"/>
      <c r="G312" s="8" t="s">
        <v>383</v>
      </c>
      <c r="H312" s="8" t="s">
        <v>367</v>
      </c>
      <c r="I312" s="8" t="s">
        <v>246</v>
      </c>
      <c r="J312" s="8" t="s">
        <v>334</v>
      </c>
      <c r="K312" s="9" t="s">
        <v>1174</v>
      </c>
      <c r="L312" s="8" t="s">
        <v>2</v>
      </c>
      <c r="M312" s="9" t="s">
        <v>1173</v>
      </c>
      <c r="N312" s="14"/>
      <c r="O312" s="11"/>
      <c r="P312" s="4"/>
      <c r="T312" s="4"/>
      <c r="U312" s="4"/>
      <c r="V312" s="4"/>
      <c r="W312" s="4"/>
      <c r="X312" s="4"/>
      <c r="Y312" s="4"/>
      <c r="Z312" s="4"/>
      <c r="AA312" s="4"/>
    </row>
    <row r="313" spans="1:27" s="5" customFormat="1" ht="43.5" customHeight="1">
      <c r="A313" s="6">
        <v>312</v>
      </c>
      <c r="B313" s="7" t="s">
        <v>190</v>
      </c>
      <c r="C313" s="8" t="s">
        <v>244</v>
      </c>
      <c r="D313" s="7"/>
      <c r="E313" s="8" t="s">
        <v>245</v>
      </c>
      <c r="F313" s="8" t="s">
        <v>524</v>
      </c>
      <c r="G313" s="8" t="s">
        <v>537</v>
      </c>
      <c r="H313" s="8" t="s">
        <v>538</v>
      </c>
      <c r="I313" s="8" t="s">
        <v>539</v>
      </c>
      <c r="J313" s="8" t="s">
        <v>252</v>
      </c>
      <c r="K313" s="9" t="s">
        <v>191</v>
      </c>
      <c r="L313" s="8" t="s">
        <v>938</v>
      </c>
      <c r="M313" s="13" t="s">
        <v>648</v>
      </c>
      <c r="N313" s="14"/>
      <c r="O313" s="15"/>
      <c r="P313" s="4"/>
      <c r="T313" s="4"/>
      <c r="U313" s="4"/>
      <c r="V313" s="4"/>
      <c r="W313" s="4"/>
      <c r="X313" s="4"/>
      <c r="Y313" s="4"/>
      <c r="Z313" s="4"/>
      <c r="AA313" s="4"/>
    </row>
    <row r="314" spans="1:27" s="5" customFormat="1" ht="43.5" customHeight="1">
      <c r="A314" s="6">
        <v>313</v>
      </c>
      <c r="B314" s="7" t="s">
        <v>1172</v>
      </c>
      <c r="C314" s="8" t="s">
        <v>1274</v>
      </c>
      <c r="D314" s="7"/>
      <c r="E314" s="8" t="s">
        <v>895</v>
      </c>
      <c r="F314" s="8"/>
      <c r="G314" s="8" t="s">
        <v>267</v>
      </c>
      <c r="H314" s="8" t="s">
        <v>297</v>
      </c>
      <c r="I314" s="8" t="s">
        <v>246</v>
      </c>
      <c r="J314" s="8" t="s">
        <v>252</v>
      </c>
      <c r="K314" s="9" t="s">
        <v>1171</v>
      </c>
      <c r="L314" s="8" t="s">
        <v>938</v>
      </c>
      <c r="M314" s="13" t="s">
        <v>1170</v>
      </c>
      <c r="N314" s="14"/>
      <c r="O314" s="15"/>
      <c r="P314" s="4"/>
      <c r="T314" s="4"/>
      <c r="U314" s="4"/>
      <c r="V314" s="4"/>
      <c r="W314" s="4"/>
      <c r="X314" s="4"/>
      <c r="Y314" s="4"/>
      <c r="Z314" s="4"/>
      <c r="AA314" s="4"/>
    </row>
    <row r="315" spans="1:27" s="5" customFormat="1" ht="43.5" customHeight="1">
      <c r="A315" s="6">
        <v>314</v>
      </c>
      <c r="B315" s="7" t="s">
        <v>211</v>
      </c>
      <c r="C315" s="8" t="s">
        <v>274</v>
      </c>
      <c r="D315" s="7"/>
      <c r="E315" s="8" t="s">
        <v>250</v>
      </c>
      <c r="F315" s="8"/>
      <c r="G315" s="8" t="s">
        <v>911</v>
      </c>
      <c r="H315" s="8" t="s">
        <v>869</v>
      </c>
      <c r="I315" s="8" t="s">
        <v>447</v>
      </c>
      <c r="J315" s="8" t="s">
        <v>259</v>
      </c>
      <c r="K315" s="9" t="s">
        <v>212</v>
      </c>
      <c r="L315" s="8" t="s">
        <v>243</v>
      </c>
      <c r="M315" s="9" t="s">
        <v>660</v>
      </c>
      <c r="N315" s="14">
        <v>989000</v>
      </c>
      <c r="O315" s="11" t="s">
        <v>954</v>
      </c>
      <c r="P315" s="4"/>
      <c r="T315" s="4"/>
      <c r="U315" s="4"/>
      <c r="V315" s="4"/>
      <c r="W315" s="4"/>
      <c r="X315" s="4"/>
      <c r="Y315" s="4"/>
      <c r="Z315" s="4"/>
      <c r="AA315" s="4"/>
    </row>
    <row r="316" spans="1:27" s="5" customFormat="1" ht="43.5" customHeight="1">
      <c r="A316" s="6">
        <v>315</v>
      </c>
      <c r="B316" s="7" t="s">
        <v>1109</v>
      </c>
      <c r="C316" s="8" t="s">
        <v>1264</v>
      </c>
      <c r="D316" s="7"/>
      <c r="E316" s="8" t="s">
        <v>250</v>
      </c>
      <c r="F316" s="8"/>
      <c r="G316" s="8" t="s">
        <v>267</v>
      </c>
      <c r="H316" s="8" t="s">
        <v>466</v>
      </c>
      <c r="I316" s="8" t="s">
        <v>246</v>
      </c>
      <c r="J316" s="8" t="s">
        <v>296</v>
      </c>
      <c r="K316" s="9"/>
      <c r="L316" s="8"/>
      <c r="M316" s="9" t="s">
        <v>1110</v>
      </c>
      <c r="N316" s="25">
        <v>1316704.68</v>
      </c>
      <c r="O316" s="11"/>
      <c r="P316" s="4"/>
      <c r="T316" s="4"/>
      <c r="U316" s="4"/>
      <c r="V316" s="4"/>
      <c r="W316" s="4"/>
      <c r="X316" s="4"/>
      <c r="Y316" s="4"/>
      <c r="Z316" s="4"/>
      <c r="AA316" s="4"/>
    </row>
    <row r="317" spans="1:27" s="5" customFormat="1" ht="43.5" customHeight="1">
      <c r="A317" s="6">
        <v>316</v>
      </c>
      <c r="B317" s="7" t="s">
        <v>206</v>
      </c>
      <c r="C317" s="8" t="s">
        <v>1272</v>
      </c>
      <c r="D317" s="7"/>
      <c r="E317" s="8" t="s">
        <v>245</v>
      </c>
      <c r="F317" s="8" t="s">
        <v>908</v>
      </c>
      <c r="G317" s="8" t="s">
        <v>383</v>
      </c>
      <c r="H317" s="8" t="s">
        <v>367</v>
      </c>
      <c r="I317" s="8" t="s">
        <v>246</v>
      </c>
      <c r="J317" s="8" t="s">
        <v>303</v>
      </c>
      <c r="K317" s="9" t="s">
        <v>207</v>
      </c>
      <c r="L317" s="8" t="s">
        <v>243</v>
      </c>
      <c r="M317" s="9" t="s">
        <v>657</v>
      </c>
      <c r="N317" s="14">
        <v>1196569</v>
      </c>
      <c r="O317" s="11" t="s">
        <v>953</v>
      </c>
      <c r="P317" s="4"/>
      <c r="T317" s="4"/>
      <c r="U317" s="4"/>
      <c r="V317" s="4"/>
      <c r="W317" s="4"/>
      <c r="X317" s="4"/>
      <c r="Y317" s="4"/>
      <c r="Z317" s="4"/>
      <c r="AA317" s="4"/>
    </row>
    <row r="318" spans="1:27" s="5" customFormat="1" ht="43.5" customHeight="1">
      <c r="A318" s="6">
        <v>317</v>
      </c>
      <c r="B318" s="7" t="s">
        <v>148</v>
      </c>
      <c r="C318" s="8" t="s">
        <v>1269</v>
      </c>
      <c r="D318" s="7"/>
      <c r="E318" s="8" t="s">
        <v>245</v>
      </c>
      <c r="F318" s="8" t="s">
        <v>512</v>
      </c>
      <c r="G318" s="8" t="s">
        <v>290</v>
      </c>
      <c r="H318" s="8" t="s">
        <v>1216</v>
      </c>
      <c r="I318" s="8" t="s">
        <v>329</v>
      </c>
      <c r="J318" s="8" t="s">
        <v>259</v>
      </c>
      <c r="K318" s="9" t="s">
        <v>149</v>
      </c>
      <c r="L318" s="8" t="s">
        <v>243</v>
      </c>
      <c r="M318" s="9" t="s">
        <v>368</v>
      </c>
      <c r="N318" s="10">
        <v>1500000</v>
      </c>
      <c r="O318" s="11" t="s">
        <v>330</v>
      </c>
      <c r="P318" s="4"/>
      <c r="T318" s="4"/>
      <c r="U318" s="4"/>
      <c r="V318" s="4"/>
      <c r="W318" s="4"/>
      <c r="X318" s="4"/>
      <c r="Y318" s="4"/>
      <c r="Z318" s="4"/>
      <c r="AA318" s="4"/>
    </row>
    <row r="319" spans="1:27" s="5" customFormat="1" ht="43.5" customHeight="1">
      <c r="A319" s="6">
        <v>318</v>
      </c>
      <c r="B319" s="7" t="s">
        <v>196</v>
      </c>
      <c r="C319" s="8" t="s">
        <v>914</v>
      </c>
      <c r="D319" s="7"/>
      <c r="E319" s="8" t="s">
        <v>895</v>
      </c>
      <c r="F319" s="8"/>
      <c r="G319" s="8" t="s">
        <v>278</v>
      </c>
      <c r="H319" s="8" t="s">
        <v>273</v>
      </c>
      <c r="I319" s="8" t="s">
        <v>246</v>
      </c>
      <c r="J319" s="8" t="s">
        <v>251</v>
      </c>
      <c r="K319" s="9" t="s">
        <v>197</v>
      </c>
      <c r="L319" s="8" t="s">
        <v>304</v>
      </c>
      <c r="M319" s="13" t="s">
        <v>664</v>
      </c>
      <c r="N319" s="14"/>
      <c r="O319" s="15" t="s">
        <v>956</v>
      </c>
      <c r="P319" s="4"/>
      <c r="T319" s="4"/>
      <c r="U319" s="4"/>
      <c r="V319" s="4"/>
      <c r="W319" s="4"/>
      <c r="X319" s="4"/>
      <c r="Y319" s="4"/>
      <c r="Z319" s="4"/>
      <c r="AA319" s="4"/>
    </row>
    <row r="320" spans="1:27" s="5" customFormat="1" ht="43.5" customHeight="1">
      <c r="A320" s="6">
        <v>319</v>
      </c>
      <c r="B320" s="7" t="s">
        <v>184</v>
      </c>
      <c r="C320" s="8" t="s">
        <v>274</v>
      </c>
      <c r="D320" s="7"/>
      <c r="E320" s="8" t="s">
        <v>250</v>
      </c>
      <c r="F320" s="8"/>
      <c r="G320" s="8" t="s">
        <v>328</v>
      </c>
      <c r="H320" s="8" t="s">
        <v>526</v>
      </c>
      <c r="I320" s="8" t="s">
        <v>327</v>
      </c>
      <c r="J320" s="8" t="s">
        <v>259</v>
      </c>
      <c r="K320" s="9" t="s">
        <v>185</v>
      </c>
      <c r="L320" s="8" t="s">
        <v>243</v>
      </c>
      <c r="M320" s="9" t="s">
        <v>646</v>
      </c>
      <c r="N320" s="14">
        <v>1356153.43</v>
      </c>
      <c r="O320" s="11" t="s">
        <v>945</v>
      </c>
      <c r="P320" s="4"/>
      <c r="T320" s="4"/>
      <c r="U320" s="4"/>
      <c r="V320" s="4"/>
      <c r="W320" s="4"/>
      <c r="X320" s="4"/>
      <c r="Y320" s="4"/>
      <c r="Z320" s="4"/>
      <c r="AA320" s="4"/>
    </row>
    <row r="321" spans="1:27" s="5" customFormat="1" ht="43.5" customHeight="1">
      <c r="A321" s="6">
        <v>320</v>
      </c>
      <c r="B321" s="7" t="s">
        <v>176</v>
      </c>
      <c r="C321" s="8" t="s">
        <v>244</v>
      </c>
      <c r="D321" s="7"/>
      <c r="E321" s="8" t="s">
        <v>245</v>
      </c>
      <c r="F321" s="8"/>
      <c r="G321" s="8" t="s">
        <v>328</v>
      </c>
      <c r="H321" s="8" t="s">
        <v>273</v>
      </c>
      <c r="I321" s="8" t="s">
        <v>327</v>
      </c>
      <c r="J321" s="8" t="s">
        <v>345</v>
      </c>
      <c r="K321" s="9" t="s">
        <v>177</v>
      </c>
      <c r="L321" s="8" t="s">
        <v>243</v>
      </c>
      <c r="M321" s="9" t="s">
        <v>644</v>
      </c>
      <c r="N321" s="14">
        <f>8145219+1777760+4376346</f>
        <v>14299325</v>
      </c>
      <c r="O321" s="11" t="s">
        <v>944</v>
      </c>
      <c r="P321" s="4"/>
      <c r="T321" s="4"/>
      <c r="U321" s="4"/>
      <c r="V321" s="4"/>
      <c r="W321" s="4"/>
      <c r="X321" s="4"/>
      <c r="Y321" s="4"/>
      <c r="Z321" s="4"/>
      <c r="AA321" s="4"/>
    </row>
    <row r="322" spans="1:27" s="5" customFormat="1" ht="43.5" customHeight="1">
      <c r="A322" s="6">
        <v>321</v>
      </c>
      <c r="B322" s="7" t="s">
        <v>140</v>
      </c>
      <c r="C322" s="8" t="s">
        <v>244</v>
      </c>
      <c r="D322" s="7"/>
      <c r="E322" s="8" t="s">
        <v>245</v>
      </c>
      <c r="F322" s="8" t="s">
        <v>1169</v>
      </c>
      <c r="G322" s="8" t="s">
        <v>301</v>
      </c>
      <c r="H322" s="8" t="s">
        <v>273</v>
      </c>
      <c r="I322" s="8" t="s">
        <v>246</v>
      </c>
      <c r="J322" s="8" t="s">
        <v>345</v>
      </c>
      <c r="K322" s="9" t="s">
        <v>141</v>
      </c>
      <c r="L322" s="8" t="s">
        <v>243</v>
      </c>
      <c r="M322" s="9" t="s">
        <v>625</v>
      </c>
      <c r="N322" s="14">
        <v>21915520</v>
      </c>
      <c r="O322" s="11" t="s">
        <v>939</v>
      </c>
      <c r="P322" s="4"/>
      <c r="T322" s="4"/>
      <c r="U322" s="4"/>
      <c r="V322" s="4"/>
      <c r="W322" s="4"/>
      <c r="X322" s="4"/>
      <c r="Y322" s="4"/>
      <c r="Z322" s="4"/>
      <c r="AA322" s="4"/>
    </row>
    <row r="323" spans="1:27" s="5" customFormat="1" ht="43.5" customHeight="1">
      <c r="A323" s="6">
        <v>322</v>
      </c>
      <c r="B323" s="7" t="s">
        <v>547</v>
      </c>
      <c r="C323" s="8" t="s">
        <v>1231</v>
      </c>
      <c r="D323" s="7"/>
      <c r="E323" s="8" t="s">
        <v>245</v>
      </c>
      <c r="F323" s="8" t="s">
        <v>761</v>
      </c>
      <c r="G323" s="8" t="s">
        <v>1168</v>
      </c>
      <c r="H323" s="8" t="s">
        <v>273</v>
      </c>
      <c r="I323" s="8" t="s">
        <v>363</v>
      </c>
      <c r="J323" s="8" t="s">
        <v>535</v>
      </c>
      <c r="K323" s="9" t="s">
        <v>1162</v>
      </c>
      <c r="L323" s="8"/>
      <c r="M323" s="9" t="s">
        <v>1167</v>
      </c>
      <c r="N323" s="25">
        <v>41735</v>
      </c>
      <c r="O323" s="11"/>
      <c r="P323" s="4"/>
      <c r="T323" s="4"/>
      <c r="U323" s="4"/>
      <c r="V323" s="4"/>
      <c r="W323" s="4"/>
      <c r="X323" s="4"/>
      <c r="Y323" s="4"/>
      <c r="Z323" s="4"/>
      <c r="AA323" s="4"/>
    </row>
    <row r="324" spans="1:27" s="5" customFormat="1" ht="43.5" customHeight="1">
      <c r="A324" s="6">
        <v>323</v>
      </c>
      <c r="B324" s="7" t="s">
        <v>142</v>
      </c>
      <c r="C324" s="8" t="s">
        <v>261</v>
      </c>
      <c r="D324" s="7"/>
      <c r="E324" s="8" t="s">
        <v>245</v>
      </c>
      <c r="F324" s="8" t="s">
        <v>279</v>
      </c>
      <c r="G324" s="8" t="s">
        <v>337</v>
      </c>
      <c r="H324" s="8" t="s">
        <v>870</v>
      </c>
      <c r="I324" s="8" t="s">
        <v>394</v>
      </c>
      <c r="J324" s="8" t="s">
        <v>259</v>
      </c>
      <c r="K324" s="9" t="s">
        <v>143</v>
      </c>
      <c r="L324" s="8" t="s">
        <v>304</v>
      </c>
      <c r="M324" s="9" t="s">
        <v>369</v>
      </c>
      <c r="N324" s="10"/>
      <c r="O324" s="11" t="s">
        <v>468</v>
      </c>
      <c r="P324" s="4"/>
      <c r="T324" s="4"/>
      <c r="U324" s="4"/>
      <c r="V324" s="4"/>
      <c r="W324" s="4"/>
      <c r="X324" s="4"/>
      <c r="Y324" s="4"/>
      <c r="Z324" s="4"/>
      <c r="AA324" s="4"/>
    </row>
    <row r="325" spans="1:27" s="5" customFormat="1" ht="43.5" customHeight="1">
      <c r="A325" s="6">
        <v>324</v>
      </c>
      <c r="B325" s="7" t="s">
        <v>152</v>
      </c>
      <c r="C325" s="8" t="s">
        <v>292</v>
      </c>
      <c r="D325" s="7"/>
      <c r="E325" s="8" t="s">
        <v>245</v>
      </c>
      <c r="F325" s="8" t="s">
        <v>909</v>
      </c>
      <c r="G325" s="8" t="s">
        <v>392</v>
      </c>
      <c r="H325" s="8" t="s">
        <v>273</v>
      </c>
      <c r="I325" s="8" t="s">
        <v>393</v>
      </c>
      <c r="J325" s="8" t="s">
        <v>303</v>
      </c>
      <c r="K325" s="9" t="s">
        <v>153</v>
      </c>
      <c r="L325" s="8" t="s">
        <v>938</v>
      </c>
      <c r="M325" s="13" t="s">
        <v>658</v>
      </c>
      <c r="N325" s="14"/>
      <c r="O325" s="15"/>
      <c r="P325" s="4"/>
      <c r="T325" s="4"/>
      <c r="U325" s="4"/>
      <c r="V325" s="4"/>
      <c r="W325" s="4"/>
      <c r="X325" s="4"/>
      <c r="Y325" s="4"/>
      <c r="Z325" s="4"/>
      <c r="AA325" s="4"/>
    </row>
    <row r="326" spans="1:27" s="5" customFormat="1" ht="43.5" customHeight="1">
      <c r="A326" s="6">
        <v>325</v>
      </c>
      <c r="B326" s="7" t="s">
        <v>1111</v>
      </c>
      <c r="C326" s="8" t="s">
        <v>292</v>
      </c>
      <c r="D326" s="7"/>
      <c r="E326" s="8" t="s">
        <v>245</v>
      </c>
      <c r="F326" s="8" t="s">
        <v>909</v>
      </c>
      <c r="G326" s="8" t="s">
        <v>392</v>
      </c>
      <c r="H326" s="8" t="s">
        <v>273</v>
      </c>
      <c r="I326" s="8" t="s">
        <v>393</v>
      </c>
      <c r="J326" s="8" t="s">
        <v>296</v>
      </c>
      <c r="K326" s="9"/>
      <c r="L326" s="8"/>
      <c r="M326" s="9" t="s">
        <v>658</v>
      </c>
      <c r="N326" s="25">
        <v>1006385.3</v>
      </c>
      <c r="O326" s="11"/>
      <c r="P326" s="4"/>
      <c r="T326" s="4"/>
      <c r="U326" s="4"/>
      <c r="V326" s="4"/>
      <c r="W326" s="4"/>
      <c r="X326" s="4"/>
      <c r="Y326" s="4"/>
      <c r="Z326" s="4"/>
      <c r="AA326" s="4"/>
    </row>
    <row r="327" spans="1:27" s="5" customFormat="1" ht="43.5" customHeight="1">
      <c r="A327" s="6">
        <v>326</v>
      </c>
      <c r="B327" s="7" t="s">
        <v>1112</v>
      </c>
      <c r="C327" s="8" t="s">
        <v>1241</v>
      </c>
      <c r="D327" s="7"/>
      <c r="E327" s="8" t="s">
        <v>1166</v>
      </c>
      <c r="F327" s="8" t="s">
        <v>903</v>
      </c>
      <c r="G327" s="8" t="s">
        <v>271</v>
      </c>
      <c r="H327" s="8" t="s">
        <v>463</v>
      </c>
      <c r="I327" s="8" t="s">
        <v>361</v>
      </c>
      <c r="J327" s="8" t="s">
        <v>296</v>
      </c>
      <c r="K327" s="9"/>
      <c r="L327" s="8"/>
      <c r="M327" s="13" t="s">
        <v>1113</v>
      </c>
      <c r="N327" s="14">
        <v>1111667</v>
      </c>
      <c r="O327" s="15"/>
      <c r="P327" s="4"/>
      <c r="T327" s="4"/>
      <c r="U327" s="4"/>
      <c r="V327" s="4"/>
      <c r="W327" s="4"/>
      <c r="X327" s="4"/>
      <c r="Y327" s="4"/>
      <c r="Z327" s="4"/>
      <c r="AA327" s="4"/>
    </row>
    <row r="328" spans="1:27" s="5" customFormat="1" ht="43.5" customHeight="1">
      <c r="A328" s="6">
        <v>327</v>
      </c>
      <c r="B328" s="7" t="s">
        <v>138</v>
      </c>
      <c r="C328" s="8" t="s">
        <v>244</v>
      </c>
      <c r="D328" s="7"/>
      <c r="E328" s="8" t="s">
        <v>245</v>
      </c>
      <c r="F328" s="8" t="s">
        <v>714</v>
      </c>
      <c r="G328" s="8" t="s">
        <v>314</v>
      </c>
      <c r="H328" s="8" t="s">
        <v>893</v>
      </c>
      <c r="I328" s="8" t="s">
        <v>246</v>
      </c>
      <c r="J328" s="8" t="s">
        <v>345</v>
      </c>
      <c r="K328" s="9" t="s">
        <v>139</v>
      </c>
      <c r="L328" s="8" t="s">
        <v>2</v>
      </c>
      <c r="M328" s="13" t="s">
        <v>624</v>
      </c>
      <c r="N328" s="14"/>
      <c r="O328" s="15"/>
      <c r="P328" s="4"/>
      <c r="T328" s="4"/>
      <c r="U328" s="4"/>
      <c r="V328" s="4"/>
      <c r="W328" s="4"/>
      <c r="X328" s="4"/>
      <c r="Y328" s="4"/>
      <c r="Z328" s="4"/>
      <c r="AA328" s="4"/>
    </row>
    <row r="329" spans="1:27" s="5" customFormat="1" ht="43.5" customHeight="1">
      <c r="A329" s="6">
        <v>328</v>
      </c>
      <c r="B329" s="7" t="s">
        <v>56</v>
      </c>
      <c r="C329" s="8" t="s">
        <v>541</v>
      </c>
      <c r="D329" s="7"/>
      <c r="E329" s="8" t="s">
        <v>245</v>
      </c>
      <c r="F329" s="8" t="s">
        <v>1165</v>
      </c>
      <c r="G329" s="8" t="s">
        <v>314</v>
      </c>
      <c r="H329" s="8" t="s">
        <v>313</v>
      </c>
      <c r="I329" s="8" t="s">
        <v>246</v>
      </c>
      <c r="J329" s="8" t="s">
        <v>345</v>
      </c>
      <c r="K329" s="9" t="s">
        <v>57</v>
      </c>
      <c r="L329" s="8" t="s">
        <v>2</v>
      </c>
      <c r="M329" s="13" t="s">
        <v>631</v>
      </c>
      <c r="N329" s="14"/>
      <c r="O329" s="15"/>
      <c r="P329" s="4"/>
      <c r="T329" s="4"/>
      <c r="U329" s="4"/>
      <c r="V329" s="4"/>
      <c r="W329" s="4"/>
      <c r="X329" s="4"/>
      <c r="Y329" s="4"/>
      <c r="Z329" s="4"/>
      <c r="AA329" s="4"/>
    </row>
    <row r="330" spans="1:27" s="5" customFormat="1" ht="43.5" customHeight="1">
      <c r="A330" s="6">
        <v>329</v>
      </c>
      <c r="B330" s="7" t="s">
        <v>194</v>
      </c>
      <c r="C330" s="8" t="s">
        <v>1285</v>
      </c>
      <c r="D330" s="7"/>
      <c r="E330" s="8" t="s">
        <v>250</v>
      </c>
      <c r="F330" s="8"/>
      <c r="G330" s="8" t="s">
        <v>254</v>
      </c>
      <c r="H330" s="8" t="s">
        <v>288</v>
      </c>
      <c r="I330" s="8" t="s">
        <v>246</v>
      </c>
      <c r="J330" s="8" t="s">
        <v>345</v>
      </c>
      <c r="K330" s="9" t="s">
        <v>195</v>
      </c>
      <c r="L330" s="8" t="s">
        <v>243</v>
      </c>
      <c r="M330" s="9" t="s">
        <v>650</v>
      </c>
      <c r="N330" s="14">
        <f>202200+34188+30000800</f>
        <v>30237188</v>
      </c>
      <c r="O330" s="11" t="s">
        <v>929</v>
      </c>
      <c r="P330" s="4"/>
      <c r="T330" s="4"/>
      <c r="U330" s="4"/>
      <c r="V330" s="4"/>
      <c r="W330" s="4"/>
      <c r="X330" s="4"/>
      <c r="Y330" s="4"/>
      <c r="Z330" s="4"/>
      <c r="AA330" s="4"/>
    </row>
    <row r="331" spans="1:27" s="5" customFormat="1" ht="43.5" customHeight="1">
      <c r="A331" s="6">
        <v>330</v>
      </c>
      <c r="B331" s="7" t="s">
        <v>230</v>
      </c>
      <c r="C331" s="8" t="s">
        <v>510</v>
      </c>
      <c r="D331" s="7"/>
      <c r="E331" s="8" t="s">
        <v>245</v>
      </c>
      <c r="F331" s="8" t="s">
        <v>373</v>
      </c>
      <c r="G331" s="8" t="s">
        <v>358</v>
      </c>
      <c r="H331" s="8" t="s">
        <v>374</v>
      </c>
      <c r="I331" s="8" t="s">
        <v>375</v>
      </c>
      <c r="J331" s="8" t="s">
        <v>251</v>
      </c>
      <c r="K331" s="9" t="s">
        <v>231</v>
      </c>
      <c r="L331" s="8" t="s">
        <v>243</v>
      </c>
      <c r="M331" s="9" t="s">
        <v>376</v>
      </c>
      <c r="N331" s="10">
        <v>1257000</v>
      </c>
      <c r="O331" s="11" t="s">
        <v>362</v>
      </c>
      <c r="P331" s="4"/>
      <c r="T331" s="4"/>
      <c r="U331" s="4"/>
      <c r="V331" s="4"/>
      <c r="W331" s="4"/>
      <c r="X331" s="4"/>
      <c r="Y331" s="4"/>
      <c r="Z331" s="4"/>
      <c r="AA331" s="4"/>
    </row>
    <row r="332" spans="1:27" s="5" customFormat="1" ht="43.5" customHeight="1">
      <c r="A332" s="6">
        <v>331</v>
      </c>
      <c r="B332" s="7" t="s">
        <v>158</v>
      </c>
      <c r="C332" s="8" t="s">
        <v>1230</v>
      </c>
      <c r="D332" s="7"/>
      <c r="E332" s="8" t="s">
        <v>245</v>
      </c>
      <c r="F332" s="17" t="s">
        <v>530</v>
      </c>
      <c r="G332" s="8" t="s">
        <v>254</v>
      </c>
      <c r="H332" s="8" t="s">
        <v>288</v>
      </c>
      <c r="I332" s="8" t="s">
        <v>246</v>
      </c>
      <c r="J332" s="8" t="s">
        <v>345</v>
      </c>
      <c r="K332" s="9" t="s">
        <v>159</v>
      </c>
      <c r="L332" s="8" t="s">
        <v>243</v>
      </c>
      <c r="M332" s="9" t="s">
        <v>637</v>
      </c>
      <c r="N332" s="14">
        <v>9538056</v>
      </c>
      <c r="O332" s="11" t="s">
        <v>490</v>
      </c>
      <c r="P332" s="4"/>
      <c r="T332" s="4"/>
      <c r="U332" s="4"/>
      <c r="V332" s="4"/>
      <c r="W332" s="4"/>
      <c r="X332" s="4"/>
      <c r="Y332" s="4"/>
      <c r="Z332" s="4"/>
      <c r="AA332" s="4"/>
    </row>
    <row r="333" spans="1:27" s="5" customFormat="1" ht="43.5" customHeight="1">
      <c r="A333" s="6">
        <v>332</v>
      </c>
      <c r="B333" s="7" t="s">
        <v>102</v>
      </c>
      <c r="C333" s="8" t="s">
        <v>1280</v>
      </c>
      <c r="D333" s="7"/>
      <c r="E333" s="8" t="s">
        <v>245</v>
      </c>
      <c r="F333" s="8"/>
      <c r="G333" s="8" t="s">
        <v>300</v>
      </c>
      <c r="H333" s="8" t="s">
        <v>273</v>
      </c>
      <c r="I333" s="8" t="s">
        <v>246</v>
      </c>
      <c r="J333" s="8" t="s">
        <v>345</v>
      </c>
      <c r="K333" s="9" t="s">
        <v>103</v>
      </c>
      <c r="L333" s="8" t="s">
        <v>2</v>
      </c>
      <c r="M333" s="9" t="s">
        <v>487</v>
      </c>
      <c r="N333" s="14"/>
      <c r="O333" s="15"/>
      <c r="P333" s="4"/>
      <c r="T333" s="4"/>
      <c r="U333" s="4"/>
      <c r="V333" s="4"/>
      <c r="W333" s="4"/>
      <c r="X333" s="4"/>
      <c r="Y333" s="4"/>
      <c r="Z333" s="4"/>
      <c r="AA333" s="4"/>
    </row>
    <row r="334" spans="1:27" s="5" customFormat="1" ht="43.5" customHeight="1">
      <c r="A334" s="6">
        <v>333</v>
      </c>
      <c r="B334" s="7" t="s">
        <v>13</v>
      </c>
      <c r="C334" s="8" t="s">
        <v>261</v>
      </c>
      <c r="D334" s="7"/>
      <c r="E334" s="8" t="s">
        <v>245</v>
      </c>
      <c r="F334" s="8" t="s">
        <v>513</v>
      </c>
      <c r="G334" s="8" t="s">
        <v>290</v>
      </c>
      <c r="H334" s="8" t="s">
        <v>273</v>
      </c>
      <c r="I334" s="8" t="s">
        <v>329</v>
      </c>
      <c r="J334" s="8" t="s">
        <v>252</v>
      </c>
      <c r="K334" s="9" t="s">
        <v>236</v>
      </c>
      <c r="L334" s="8" t="s">
        <v>243</v>
      </c>
      <c r="M334" s="9" t="s">
        <v>491</v>
      </c>
      <c r="N334" s="25">
        <v>5880000</v>
      </c>
      <c r="O334" s="11" t="s">
        <v>492</v>
      </c>
      <c r="P334" s="4"/>
      <c r="T334" s="4"/>
      <c r="U334" s="4"/>
      <c r="V334" s="4"/>
      <c r="W334" s="4"/>
      <c r="X334" s="4"/>
      <c r="Y334" s="4"/>
      <c r="Z334" s="4"/>
      <c r="AA334" s="4"/>
    </row>
    <row r="335" spans="1:27" s="5" customFormat="1" ht="43.5" customHeight="1">
      <c r="A335" s="6">
        <v>334</v>
      </c>
      <c r="B335" s="7" t="s">
        <v>1114</v>
      </c>
      <c r="C335" s="8" t="s">
        <v>1280</v>
      </c>
      <c r="D335" s="7"/>
      <c r="E335" s="8" t="s">
        <v>245</v>
      </c>
      <c r="F335" s="8" t="s">
        <v>1115</v>
      </c>
      <c r="G335" s="8" t="s">
        <v>320</v>
      </c>
      <c r="H335" s="8" t="s">
        <v>273</v>
      </c>
      <c r="I335" s="8" t="s">
        <v>246</v>
      </c>
      <c r="J335" s="8" t="s">
        <v>296</v>
      </c>
      <c r="K335" s="9"/>
      <c r="L335" s="8"/>
      <c r="M335" s="9" t="s">
        <v>1116</v>
      </c>
      <c r="N335" s="25" t="e">
        <f>#REF!*6</f>
        <v>#REF!</v>
      </c>
      <c r="O335" s="11"/>
      <c r="P335" s="4"/>
      <c r="T335" s="4"/>
      <c r="U335" s="4"/>
      <c r="V335" s="4"/>
      <c r="W335" s="4"/>
      <c r="X335" s="4"/>
      <c r="Y335" s="4"/>
      <c r="Z335" s="4"/>
      <c r="AA335" s="4"/>
    </row>
    <row r="336" spans="1:27" s="5" customFormat="1" ht="43.5" customHeight="1">
      <c r="A336" s="6">
        <v>335</v>
      </c>
      <c r="B336" s="7" t="s">
        <v>1117</v>
      </c>
      <c r="C336" s="8" t="s">
        <v>1279</v>
      </c>
      <c r="D336" s="7"/>
      <c r="E336" s="8" t="s">
        <v>245</v>
      </c>
      <c r="F336" s="8" t="s">
        <v>1118</v>
      </c>
      <c r="G336" s="8" t="s">
        <v>320</v>
      </c>
      <c r="H336" s="8" t="s">
        <v>273</v>
      </c>
      <c r="I336" s="8" t="s">
        <v>329</v>
      </c>
      <c r="J336" s="8" t="s">
        <v>296</v>
      </c>
      <c r="K336" s="9"/>
      <c r="L336" s="8"/>
      <c r="M336" s="9" t="s">
        <v>1119</v>
      </c>
      <c r="N336" s="25">
        <v>1931185</v>
      </c>
      <c r="O336" s="11"/>
      <c r="P336" s="4"/>
      <c r="T336" s="4"/>
      <c r="U336" s="4"/>
      <c r="V336" s="4"/>
      <c r="W336" s="4"/>
      <c r="X336" s="4"/>
      <c r="Y336" s="4"/>
      <c r="Z336" s="4"/>
      <c r="AA336" s="4"/>
    </row>
    <row r="337" spans="1:27" s="5" customFormat="1" ht="43.5" customHeight="1">
      <c r="A337" s="6">
        <v>336</v>
      </c>
      <c r="B337" s="7" t="s">
        <v>239</v>
      </c>
      <c r="C337" s="8" t="s">
        <v>1227</v>
      </c>
      <c r="D337" s="7"/>
      <c r="E337" s="8" t="s">
        <v>1135</v>
      </c>
      <c r="F337" s="8"/>
      <c r="G337" s="8" t="s">
        <v>277</v>
      </c>
      <c r="H337" s="8" t="s">
        <v>320</v>
      </c>
      <c r="I337" s="8" t="s">
        <v>246</v>
      </c>
      <c r="J337" s="8" t="s">
        <v>251</v>
      </c>
      <c r="K337" s="9" t="s">
        <v>240</v>
      </c>
      <c r="L337" s="8" t="s">
        <v>243</v>
      </c>
      <c r="M337" s="9" t="s">
        <v>518</v>
      </c>
      <c r="N337" s="25">
        <v>1405380</v>
      </c>
      <c r="O337" s="11" t="s">
        <v>455</v>
      </c>
      <c r="P337" s="4"/>
      <c r="T337" s="4"/>
      <c r="U337" s="4"/>
      <c r="V337" s="4"/>
      <c r="W337" s="4"/>
      <c r="X337" s="4"/>
      <c r="Y337" s="4"/>
      <c r="Z337" s="4"/>
      <c r="AA337" s="4"/>
    </row>
    <row r="338" spans="1:27" s="5" customFormat="1" ht="43.5" customHeight="1">
      <c r="A338" s="6">
        <v>337</v>
      </c>
      <c r="B338" s="7" t="s">
        <v>188</v>
      </c>
      <c r="C338" s="8" t="s">
        <v>1280</v>
      </c>
      <c r="D338" s="7"/>
      <c r="E338" s="8" t="s">
        <v>245</v>
      </c>
      <c r="F338" s="8"/>
      <c r="G338" s="8" t="s">
        <v>281</v>
      </c>
      <c r="H338" s="8" t="s">
        <v>273</v>
      </c>
      <c r="I338" s="8" t="s">
        <v>1134</v>
      </c>
      <c r="J338" s="8" t="s">
        <v>252</v>
      </c>
      <c r="K338" s="9" t="s">
        <v>189</v>
      </c>
      <c r="L338" s="8" t="s">
        <v>243</v>
      </c>
      <c r="M338" s="9" t="s">
        <v>502</v>
      </c>
      <c r="N338" s="25">
        <v>2574000</v>
      </c>
      <c r="O338" s="11" t="s">
        <v>499</v>
      </c>
      <c r="P338" s="4"/>
      <c r="T338" s="4"/>
      <c r="U338" s="4"/>
      <c r="V338" s="4"/>
      <c r="W338" s="4"/>
      <c r="X338" s="4"/>
      <c r="Y338" s="4"/>
      <c r="Z338" s="4"/>
      <c r="AA338" s="4"/>
    </row>
    <row r="339" spans="1:27" s="5" customFormat="1" ht="43.5" customHeight="1">
      <c r="A339" s="6">
        <v>338</v>
      </c>
      <c r="B339" s="7" t="s">
        <v>180</v>
      </c>
      <c r="C339" s="8" t="s">
        <v>1280</v>
      </c>
      <c r="D339" s="7"/>
      <c r="E339" s="8" t="s">
        <v>245</v>
      </c>
      <c r="F339" s="8" t="s">
        <v>516</v>
      </c>
      <c r="G339" s="8" t="s">
        <v>301</v>
      </c>
      <c r="H339" s="8" t="s">
        <v>517</v>
      </c>
      <c r="I339" s="8" t="s">
        <v>246</v>
      </c>
      <c r="J339" s="8" t="s">
        <v>252</v>
      </c>
      <c r="K339" s="9" t="s">
        <v>181</v>
      </c>
      <c r="L339" s="8" t="s">
        <v>243</v>
      </c>
      <c r="M339" s="9" t="s">
        <v>881</v>
      </c>
      <c r="N339" s="27">
        <v>2779200</v>
      </c>
      <c r="O339" s="11" t="s">
        <v>957</v>
      </c>
      <c r="P339" s="4"/>
      <c r="T339" s="4"/>
      <c r="U339" s="4"/>
      <c r="V339" s="4"/>
      <c r="W339" s="4"/>
      <c r="X339" s="4"/>
      <c r="Y339" s="4"/>
      <c r="Z339" s="4"/>
      <c r="AA339" s="4"/>
    </row>
    <row r="340" spans="1:27" s="5" customFormat="1" ht="43.5" customHeight="1">
      <c r="A340" s="6">
        <v>339</v>
      </c>
      <c r="B340" s="7" t="s">
        <v>1120</v>
      </c>
      <c r="C340" s="8" t="s">
        <v>1280</v>
      </c>
      <c r="D340" s="7"/>
      <c r="E340" s="8" t="s">
        <v>245</v>
      </c>
      <c r="F340" s="8" t="s">
        <v>1121</v>
      </c>
      <c r="G340" s="8" t="s">
        <v>300</v>
      </c>
      <c r="H340" s="8" t="s">
        <v>467</v>
      </c>
      <c r="I340" s="8" t="s">
        <v>246</v>
      </c>
      <c r="J340" s="8" t="s">
        <v>296</v>
      </c>
      <c r="K340" s="9"/>
      <c r="L340" s="8"/>
      <c r="M340" s="9" t="s">
        <v>1122</v>
      </c>
      <c r="N340" s="25" t="e">
        <f>#REF!*5</f>
        <v>#REF!</v>
      </c>
      <c r="O340" s="11"/>
      <c r="P340" s="4"/>
      <c r="T340" s="4"/>
      <c r="U340" s="4"/>
      <c r="V340" s="4"/>
      <c r="W340" s="4"/>
      <c r="X340" s="4"/>
      <c r="Y340" s="4"/>
      <c r="Z340" s="4"/>
      <c r="AA340" s="4"/>
    </row>
    <row r="341" spans="1:27" s="5" customFormat="1" ht="43.5" customHeight="1">
      <c r="A341" s="6">
        <v>340</v>
      </c>
      <c r="B341" s="7" t="s">
        <v>26</v>
      </c>
      <c r="C341" s="8" t="s">
        <v>1280</v>
      </c>
      <c r="D341" s="7"/>
      <c r="E341" s="8" t="s">
        <v>245</v>
      </c>
      <c r="F341" s="8" t="s">
        <v>286</v>
      </c>
      <c r="G341" s="8" t="s">
        <v>275</v>
      </c>
      <c r="H341" s="8" t="s">
        <v>273</v>
      </c>
      <c r="I341" s="8" t="s">
        <v>246</v>
      </c>
      <c r="J341" s="8" t="s">
        <v>345</v>
      </c>
      <c r="K341" s="9" t="s">
        <v>27</v>
      </c>
      <c r="L341" s="8" t="s">
        <v>2</v>
      </c>
      <c r="M341" s="9" t="s">
        <v>371</v>
      </c>
      <c r="N341" s="10"/>
      <c r="O341" s="11"/>
      <c r="P341" s="4"/>
      <c r="T341" s="4"/>
      <c r="U341" s="4"/>
      <c r="V341" s="4"/>
      <c r="W341" s="4"/>
      <c r="X341" s="4"/>
      <c r="Y341" s="4"/>
      <c r="Z341" s="4"/>
      <c r="AA341" s="4"/>
    </row>
    <row r="342" spans="1:27" s="5" customFormat="1" ht="43.5" customHeight="1">
      <c r="A342" s="6">
        <v>341</v>
      </c>
      <c r="B342" s="7" t="s">
        <v>226</v>
      </c>
      <c r="C342" s="8" t="s">
        <v>1229</v>
      </c>
      <c r="D342" s="7"/>
      <c r="E342" s="8" t="s">
        <v>250</v>
      </c>
      <c r="F342" s="8"/>
      <c r="G342" s="8" t="s">
        <v>258</v>
      </c>
      <c r="H342" s="8" t="s">
        <v>466</v>
      </c>
      <c r="I342" s="8" t="s">
        <v>246</v>
      </c>
      <c r="J342" s="8" t="s">
        <v>345</v>
      </c>
      <c r="K342" s="9" t="s">
        <v>227</v>
      </c>
      <c r="L342" s="8" t="s">
        <v>243</v>
      </c>
      <c r="M342" s="9" t="s">
        <v>495</v>
      </c>
      <c r="N342" s="25">
        <v>5100000</v>
      </c>
      <c r="O342" s="11" t="s">
        <v>496</v>
      </c>
      <c r="P342" s="4"/>
      <c r="T342" s="4"/>
      <c r="U342" s="4"/>
      <c r="V342" s="4"/>
      <c r="W342" s="4"/>
      <c r="X342" s="4"/>
      <c r="Y342" s="4"/>
      <c r="Z342" s="4"/>
      <c r="AA342" s="4"/>
    </row>
    <row r="343" spans="1:27" s="5" customFormat="1" ht="43.5" customHeight="1">
      <c r="A343" s="6">
        <v>342</v>
      </c>
      <c r="B343" s="7" t="s">
        <v>209</v>
      </c>
      <c r="C343" s="8" t="s">
        <v>541</v>
      </c>
      <c r="D343" s="7"/>
      <c r="E343" s="8" t="s">
        <v>245</v>
      </c>
      <c r="F343" s="8" t="s">
        <v>886</v>
      </c>
      <c r="G343" s="8" t="s">
        <v>383</v>
      </c>
      <c r="H343" s="8" t="s">
        <v>367</v>
      </c>
      <c r="I343" s="8" t="s">
        <v>246</v>
      </c>
      <c r="J343" s="8" t="s">
        <v>345</v>
      </c>
      <c r="K343" s="9" t="s">
        <v>210</v>
      </c>
      <c r="L343" s="8" t="s">
        <v>243</v>
      </c>
      <c r="M343" s="9" t="s">
        <v>659</v>
      </c>
      <c r="N343" s="14">
        <v>8552782</v>
      </c>
      <c r="O343" s="11" t="s">
        <v>712</v>
      </c>
      <c r="P343" s="4"/>
      <c r="T343" s="4"/>
      <c r="U343" s="4"/>
      <c r="V343" s="4"/>
      <c r="W343" s="4"/>
      <c r="X343" s="4"/>
      <c r="Y343" s="4"/>
      <c r="Z343" s="4"/>
      <c r="AA343" s="4"/>
    </row>
    <row r="344" spans="1:27" s="5" customFormat="1" ht="43.5" customHeight="1">
      <c r="A344" s="6">
        <v>343</v>
      </c>
      <c r="B344" s="7" t="s">
        <v>232</v>
      </c>
      <c r="C344" s="8" t="s">
        <v>760</v>
      </c>
      <c r="D344" s="7"/>
      <c r="E344" s="8" t="s">
        <v>245</v>
      </c>
      <c r="F344" s="8" t="s">
        <v>506</v>
      </c>
      <c r="G344" s="8" t="s">
        <v>301</v>
      </c>
      <c r="H344" s="8" t="s">
        <v>273</v>
      </c>
      <c r="I344" s="8" t="s">
        <v>246</v>
      </c>
      <c r="J344" s="8" t="s">
        <v>252</v>
      </c>
      <c r="K344" s="9" t="s">
        <v>233</v>
      </c>
      <c r="L344" s="8" t="s">
        <v>243</v>
      </c>
      <c r="M344" s="9" t="s">
        <v>1129</v>
      </c>
      <c r="N344" s="25">
        <v>1400000</v>
      </c>
      <c r="O344" s="11" t="s">
        <v>507</v>
      </c>
      <c r="P344" s="4"/>
      <c r="T344" s="4"/>
      <c r="U344" s="4"/>
      <c r="V344" s="4"/>
      <c r="W344" s="4"/>
      <c r="X344" s="4"/>
      <c r="Y344" s="4"/>
      <c r="Z344" s="4"/>
      <c r="AA344" s="4"/>
    </row>
    <row r="345" spans="1:27" s="5" customFormat="1" ht="43.5" customHeight="1">
      <c r="A345" s="6">
        <v>344</v>
      </c>
      <c r="B345" s="7" t="s">
        <v>234</v>
      </c>
      <c r="C345" s="8" t="s">
        <v>292</v>
      </c>
      <c r="D345" s="7"/>
      <c r="E345" s="8" t="s">
        <v>245</v>
      </c>
      <c r="F345" s="8"/>
      <c r="G345" s="8" t="s">
        <v>272</v>
      </c>
      <c r="H345" s="8" t="s">
        <v>273</v>
      </c>
      <c r="I345" s="8" t="s">
        <v>246</v>
      </c>
      <c r="J345" s="8" t="s">
        <v>252</v>
      </c>
      <c r="K345" s="9" t="s">
        <v>235</v>
      </c>
      <c r="L345" s="8" t="s">
        <v>243</v>
      </c>
      <c r="M345" s="9" t="s">
        <v>380</v>
      </c>
      <c r="N345" s="25">
        <v>434000</v>
      </c>
      <c r="O345" s="11" t="s">
        <v>381</v>
      </c>
      <c r="P345" s="4"/>
      <c r="T345" s="4"/>
      <c r="U345" s="4"/>
      <c r="V345" s="4"/>
      <c r="W345" s="4"/>
      <c r="X345" s="4"/>
      <c r="Y345" s="4"/>
      <c r="Z345" s="4"/>
      <c r="AA345" s="4"/>
    </row>
    <row r="346" spans="1:27" s="5" customFormat="1" ht="43.5" customHeight="1">
      <c r="A346" s="6">
        <v>345</v>
      </c>
      <c r="B346" s="7" t="s">
        <v>1131</v>
      </c>
      <c r="C346" s="8" t="s">
        <v>1237</v>
      </c>
      <c r="D346" s="7"/>
      <c r="E346" s="8" t="s">
        <v>250</v>
      </c>
      <c r="F346" s="8"/>
      <c r="G346" s="8" t="s">
        <v>347</v>
      </c>
      <c r="H346" s="8" t="s">
        <v>523</v>
      </c>
      <c r="I346" s="8" t="s">
        <v>246</v>
      </c>
      <c r="J346" s="8" t="s">
        <v>255</v>
      </c>
      <c r="K346" s="9" t="s">
        <v>1132</v>
      </c>
      <c r="L346" s="8" t="s">
        <v>243</v>
      </c>
      <c r="M346" s="9" t="s">
        <v>1130</v>
      </c>
      <c r="N346" s="25">
        <v>2110950</v>
      </c>
      <c r="O346" s="11" t="s">
        <v>1133</v>
      </c>
      <c r="P346" s="4"/>
      <c r="T346" s="4"/>
      <c r="U346" s="4"/>
      <c r="V346" s="4"/>
      <c r="W346" s="4"/>
      <c r="X346" s="4"/>
      <c r="Y346" s="4"/>
      <c r="Z346" s="4"/>
      <c r="AA346" s="4"/>
    </row>
    <row r="347" spans="1:27" s="5" customFormat="1" ht="43.5" customHeight="1">
      <c r="A347" s="6">
        <v>346</v>
      </c>
      <c r="B347" s="7" t="s">
        <v>1123</v>
      </c>
      <c r="C347" s="8" t="s">
        <v>1252</v>
      </c>
      <c r="D347" s="7"/>
      <c r="E347" s="8" t="s">
        <v>250</v>
      </c>
      <c r="F347" s="8"/>
      <c r="G347" s="8" t="s">
        <v>254</v>
      </c>
      <c r="H347" s="8" t="s">
        <v>288</v>
      </c>
      <c r="I347" s="8" t="s">
        <v>246</v>
      </c>
      <c r="J347" s="8" t="s">
        <v>296</v>
      </c>
      <c r="K347" s="9"/>
      <c r="L347" s="8"/>
      <c r="M347" s="9" t="s">
        <v>1124</v>
      </c>
      <c r="N347" s="25">
        <v>4010466.45</v>
      </c>
      <c r="O347" s="11"/>
      <c r="P347" s="4"/>
      <c r="T347" s="4"/>
      <c r="U347" s="4"/>
      <c r="V347" s="4"/>
      <c r="W347" s="4"/>
      <c r="X347" s="4"/>
      <c r="Y347" s="4"/>
      <c r="Z347" s="4"/>
      <c r="AA347" s="4"/>
    </row>
    <row r="348" spans="1:27" s="5" customFormat="1" ht="43.5" customHeight="1">
      <c r="A348" s="6">
        <v>347</v>
      </c>
      <c r="B348" s="7" t="s">
        <v>1125</v>
      </c>
      <c r="C348" s="8" t="s">
        <v>261</v>
      </c>
      <c r="D348" s="7"/>
      <c r="E348" s="8" t="s">
        <v>245</v>
      </c>
      <c r="F348" s="8" t="s">
        <v>1118</v>
      </c>
      <c r="G348" s="8" t="s">
        <v>1126</v>
      </c>
      <c r="H348" s="8" t="s">
        <v>1127</v>
      </c>
      <c r="I348" s="8" t="s">
        <v>461</v>
      </c>
      <c r="J348" s="8" t="s">
        <v>296</v>
      </c>
      <c r="K348" s="9"/>
      <c r="L348" s="8"/>
      <c r="M348" s="9" t="s">
        <v>1128</v>
      </c>
      <c r="N348" s="25">
        <v>1920000</v>
      </c>
      <c r="O348" s="11"/>
      <c r="P348" s="4"/>
      <c r="T348" s="4"/>
      <c r="U348" s="4"/>
      <c r="V348" s="4"/>
      <c r="W348" s="4"/>
      <c r="X348" s="4"/>
      <c r="Y348" s="4"/>
      <c r="Z348" s="4"/>
      <c r="AA348" s="4"/>
    </row>
    <row r="349" spans="1:27" s="5" customFormat="1" ht="43.5" customHeight="1">
      <c r="A349" s="6">
        <v>348</v>
      </c>
      <c r="B349" s="7" t="s">
        <v>237</v>
      </c>
      <c r="C349" s="8" t="s">
        <v>1280</v>
      </c>
      <c r="D349" s="7"/>
      <c r="E349" s="8" t="s">
        <v>245</v>
      </c>
      <c r="F349" s="8" t="s">
        <v>497</v>
      </c>
      <c r="G349" s="8" t="s">
        <v>314</v>
      </c>
      <c r="H349" s="8" t="s">
        <v>344</v>
      </c>
      <c r="I349" s="8" t="s">
        <v>246</v>
      </c>
      <c r="J349" s="8" t="s">
        <v>259</v>
      </c>
      <c r="K349" s="9" t="s">
        <v>238</v>
      </c>
      <c r="L349" s="8" t="s">
        <v>243</v>
      </c>
      <c r="M349" s="9" t="s">
        <v>498</v>
      </c>
      <c r="N349" s="25">
        <v>2156220</v>
      </c>
      <c r="O349" s="11" t="s">
        <v>499</v>
      </c>
      <c r="P349" s="4"/>
      <c r="T349" s="4"/>
      <c r="U349" s="4"/>
      <c r="V349" s="4"/>
      <c r="W349" s="4"/>
      <c r="X349" s="4"/>
      <c r="Y349" s="4"/>
      <c r="Z349" s="4"/>
      <c r="AA349" s="4"/>
    </row>
    <row r="350" spans="1:27" s="5" customFormat="1" ht="43.5" customHeight="1">
      <c r="A350" s="6">
        <v>349</v>
      </c>
      <c r="B350" s="7" t="s">
        <v>150</v>
      </c>
      <c r="C350" s="8" t="s">
        <v>1244</v>
      </c>
      <c r="D350" s="7">
        <v>500</v>
      </c>
      <c r="E350" s="8" t="s">
        <v>250</v>
      </c>
      <c r="F350" s="8"/>
      <c r="G350" s="8" t="s">
        <v>254</v>
      </c>
      <c r="H350" s="8" t="s">
        <v>288</v>
      </c>
      <c r="I350" s="8" t="s">
        <v>246</v>
      </c>
      <c r="J350" s="8" t="s">
        <v>345</v>
      </c>
      <c r="K350" s="9" t="s">
        <v>151</v>
      </c>
      <c r="L350" s="8" t="s">
        <v>304</v>
      </c>
      <c r="M350" s="13" t="s">
        <v>629</v>
      </c>
      <c r="N350" s="14"/>
      <c r="O350" s="15" t="s">
        <v>942</v>
      </c>
      <c r="P350" s="4"/>
      <c r="T350" s="4"/>
      <c r="U350" s="4"/>
      <c r="V350" s="4"/>
      <c r="W350" s="4"/>
      <c r="X350" s="4"/>
      <c r="Y350" s="4"/>
      <c r="Z350" s="4"/>
      <c r="AA350" s="4"/>
    </row>
    <row r="351" spans="1:27" s="5" customFormat="1" ht="43.5" customHeight="1">
      <c r="A351" s="6">
        <v>350</v>
      </c>
      <c r="B351" s="7" t="s">
        <v>219</v>
      </c>
      <c r="C351" s="8" t="s">
        <v>1285</v>
      </c>
      <c r="D351" s="7"/>
      <c r="E351" s="8" t="s">
        <v>250</v>
      </c>
      <c r="F351" s="8"/>
      <c r="G351" s="8" t="s">
        <v>254</v>
      </c>
      <c r="H351" s="8" t="s">
        <v>273</v>
      </c>
      <c r="I351" s="8" t="s">
        <v>246</v>
      </c>
      <c r="J351" s="8" t="s">
        <v>345</v>
      </c>
      <c r="K351" s="9" t="s">
        <v>220</v>
      </c>
      <c r="L351" s="8" t="s">
        <v>243</v>
      </c>
      <c r="M351" s="9" t="s">
        <v>662</v>
      </c>
      <c r="N351" s="14">
        <v>44467030</v>
      </c>
      <c r="O351" s="15" t="s">
        <v>663</v>
      </c>
      <c r="P351" s="4"/>
      <c r="T351" s="4"/>
      <c r="U351" s="4"/>
      <c r="V351" s="4"/>
      <c r="W351" s="4"/>
      <c r="X351" s="4"/>
      <c r="Y351" s="4"/>
      <c r="Z351" s="4"/>
      <c r="AA351" s="4"/>
    </row>
    <row r="352" spans="1:27" s="5" customFormat="1" ht="43.5" customHeight="1">
      <c r="A352" s="6">
        <v>351</v>
      </c>
      <c r="B352" s="7" t="s">
        <v>61</v>
      </c>
      <c r="C352" s="8" t="s">
        <v>244</v>
      </c>
      <c r="D352" s="7"/>
      <c r="E352" s="8" t="s">
        <v>245</v>
      </c>
      <c r="F352" s="8" t="s">
        <v>515</v>
      </c>
      <c r="G352" s="8" t="s">
        <v>873</v>
      </c>
      <c r="H352" s="8" t="s">
        <v>273</v>
      </c>
      <c r="I352" s="8" t="s">
        <v>364</v>
      </c>
      <c r="J352" s="8" t="s">
        <v>252</v>
      </c>
      <c r="K352" s="9" t="s">
        <v>62</v>
      </c>
      <c r="L352" s="8" t="s">
        <v>2</v>
      </c>
      <c r="M352" s="9" t="s">
        <v>500</v>
      </c>
      <c r="N352" s="25"/>
      <c r="O352" s="11"/>
      <c r="P352" s="4"/>
      <c r="T352" s="4"/>
      <c r="U352" s="4"/>
      <c r="V352" s="4"/>
      <c r="W352" s="4"/>
      <c r="X352" s="4"/>
      <c r="Y352" s="4"/>
      <c r="Z352" s="4"/>
      <c r="AA352" s="4"/>
    </row>
    <row r="353" spans="1:16" s="5" customFormat="1" ht="43.5" customHeight="1">
      <c r="A353" s="6">
        <v>352</v>
      </c>
      <c r="B353" s="18" t="s">
        <v>241</v>
      </c>
      <c r="C353" s="19" t="s">
        <v>1222</v>
      </c>
      <c r="D353" s="18"/>
      <c r="E353" s="19" t="s">
        <v>250</v>
      </c>
      <c r="F353" s="19"/>
      <c r="G353" s="19" t="s">
        <v>301</v>
      </c>
      <c r="H353" s="19" t="s">
        <v>320</v>
      </c>
      <c r="I353" s="19" t="s">
        <v>246</v>
      </c>
      <c r="J353" s="19" t="s">
        <v>308</v>
      </c>
      <c r="K353" s="9" t="s">
        <v>242</v>
      </c>
      <c r="L353" s="19" t="s">
        <v>243</v>
      </c>
      <c r="M353" s="9" t="s">
        <v>504</v>
      </c>
      <c r="N353" s="28">
        <v>635000</v>
      </c>
      <c r="O353" s="20" t="s">
        <v>505</v>
      </c>
      <c r="P353" s="4"/>
    </row>
  </sheetData>
  <sheetProtection selectLockedCells="1" selectUnlockedCells="1"/>
  <printOptions horizontalCentered="1" verticalCentered="1"/>
  <pageMargins left="0.2362204724409449" right="0.2362204724409449" top="0.7480314960629921" bottom="0.7480314960629921" header="0.5118110236220472" footer="0.5118110236220472"/>
  <pageSetup fitToHeight="0" fitToWidth="1" orientation="landscape" paperSize="12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ROVERE Facundo</dc:creator>
  <cp:keywords/>
  <dc:description/>
  <cp:lastModifiedBy>Administrador</cp:lastModifiedBy>
  <cp:lastPrinted>2021-05-04T19:34:57Z</cp:lastPrinted>
  <dcterms:created xsi:type="dcterms:W3CDTF">2021-02-11T12:29:26Z</dcterms:created>
  <dcterms:modified xsi:type="dcterms:W3CDTF">2021-08-25T15:28:54Z</dcterms:modified>
  <cp:category/>
  <cp:version/>
  <cp:contentType/>
  <cp:contentStatus/>
</cp:coreProperties>
</file>